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88" documentId="13_ncr:1_{F6CB121F-512D-4AA6-A0C1-0FB36C537598}" xr6:coauthVersionLast="47" xr6:coauthVersionMax="47" xr10:uidLastSave="{85322149-CB57-4948-81CF-C808A4D7B231}"/>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<sst xmlns="http://schemas.openxmlformats.org/spreadsheetml/2006/main" count="179037" uniqueCount="39109">
  <si>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</si>
  <si>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</si>
  <si>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</si>
  <si>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</si>
  <si>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</si>
  <si>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</si>
  <si>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</si>
  <si>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</si>
  <si>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</si>
  <si>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</si>
  <si>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</si>
  <si>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</si>
  <si>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</si>
  <si>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</si>
  <si>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</si>
  <si>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</si>
  <si>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</si>
  <si>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</si>
  <si>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</si>
  <si>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</si>
  <si>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</si>
  <si>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</si>
  <si>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</si>
  <si>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</si>
  <si>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</si>
  <si>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</si>
  <si>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</si>
  <si>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</si>
  <si>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</si>
  <si>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</si>
  <si>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</si>
  <si>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</si>
  <si>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</si>
  <si>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</si>
  <si>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</si>
  <si>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</si>
  <si>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</si>
  <si>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</si>
  <si>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</si>
  <si>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</si>
  <si>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</si>
  <si>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</si>
  <si>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</si>
  <si>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</si>
  <si>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</si>
  <si>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</si>
  <si>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</si>
  <si>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</si>
  <si>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</si>
  <si>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</si>
  <si>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</si>
  <si>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</si>
  <si>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</si>
  <si>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</si>
  <si>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</si>
  <si>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</si>
  <si>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</si>
  <si>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</si>
  <si>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</si>
  <si>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</si>
  <si>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</si>
  <si>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</si>
  <si>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</si>
  <si>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</si>
  <si>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</si>
  <si>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</si>
  <si>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</si>
  <si>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</si>
  <si>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</si>
  <si>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</si>
  <si>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</si>
  <si>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</si>
  <si>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</si>
  <si>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</si>
  <si>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</si>
  <si>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</si>
  <si>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</si>
  <si>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</si>
  <si>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</si>
  <si>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</si>
  <si>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</si>
  <si>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</si>
  <si>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</si>
  <si>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</si>
  <si>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</si>
  <si>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</si>
  <si>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</si>
  <si>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</si>
  <si>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</si>
  <si>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</si>
  <si>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</si>
  <si>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</si>
  <si>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</si>
  <si>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</si>
  <si>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</si>
  <si>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</si>
  <si>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</si>
  <si>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</si>
  <si>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</si>
  <si>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</si>
  <si>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</si>
  <si>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</si>
  <si>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</si>
  <si>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</si>
  <si>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</si>
  <si>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</si>
  <si>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</si>
  <si>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</si>
  <si>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</si>
  <si>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</si>
  <si>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</si>
  <si>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</si>
  <si>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</si>
  <si>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</si>
  <si>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</si>
  <si>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</si>
  <si>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</si>
  <si>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</si>
  <si>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</si>
  <si>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</si>
  <si>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</si>
  <si>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</si>
  <si>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</si>
  <si>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</si>
  <si>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</si>
  <si>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</si>
  <si>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</si>
  <si>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</si>
  <si>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</si>
  <si>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</si>
  <si>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</si>
  <si>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</si>
  <si>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</si>
  <si>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</si>
  <si>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</si>
  <si>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</si>
  <si>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</si>
  <si>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</si>
  <si>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</si>
  <si>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</si>
  <si>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</si>
  <si>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</si>
  <si>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</si>
  <si>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</si>
  <si>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</si>
  <si>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</si>
  <si>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</si>
  <si>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</si>
  <si>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</si>
  <si>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</si>
  <si>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</si>
  <si>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</si>
  <si>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</si>
  <si>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</si>
  <si>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</si>
  <si>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</si>
  <si>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</si>
  <si>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</si>
  <si>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</si>
  <si>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</si>
  <si>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</si>
  <si>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</si>
  <si>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</si>
  <si>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</si>
  <si>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</si>
  <si>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</si>
  <si>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</si>
  <si>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</si>
  <si>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</si>
  <si>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</si>
  <si>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</si>
  <si>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</si>
  <si>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</si>
  <si>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</si>
  <si>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</si>
  <si>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</si>
  <si>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</si>
  <si>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</si>
  <si>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</si>
  <si>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</si>
  <si>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</si>
  <si>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</si>
  <si>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</si>
  <si>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</si>
  <si>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</si>
  <si>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</si>
  <si>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</si>
  <si>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</si>
  <si>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</si>
  <si>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</si>
  <si>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</si>
  <si>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</si>
  <si>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</si>
  <si>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</si>
  <si>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</si>
  <si>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</si>
  <si>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</si>
  <si>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</si>
  <si>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</si>
  <si>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</si>
  <si>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</si>
  <si>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</si>
  <si>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</si>
  <si>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</si>
  <si>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</si>
  <si>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</si>
  <si>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</si>
  <si>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</si>
  <si>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</si>
  <si>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</si>
  <si>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</si>
  <si>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</si>
  <si>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</si>
  <si>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</si>
  <si>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</si>
  <si>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</si>
  <si>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</si>
  <si>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</si>
  <si>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</si>
  <si>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</si>
  <si>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</si>
  <si>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</si>
  <si>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</si>
  <si>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</si>
  <si>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</si>
  <si>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</si>
  <si>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</si>
  <si>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</si>
  <si>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</si>
  <si>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</si>
  <si>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</si>
  <si>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</si>
  <si>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</si>
  <si>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</si>
  <si>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</si>
  <si>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</si>
  <si>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</si>
  <si>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</si>
  <si>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</si>
  <si>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</si>
  <si>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</si>
  <si>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</si>
  <si>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</si>
  <si>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</si>
  <si>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</si>
  <si>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</si>
  <si>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</si>
  <si>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</si>
  <si>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</si>
  <si>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</si>
  <si>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</si>
  <si>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</si>
  <si>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</si>
  <si>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</si>
  <si>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</si>
  <si>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</si>
  <si>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</si>
  <si>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</si>
  <si>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</si>
  <si>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</si>
  <si>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</si>
  <si>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</si>
  <si>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</si>
  <si>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</si>
  <si>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</si>
  <si>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</si>
  <si>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</si>
  <si>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</si>
  <si>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</si>
  <si>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</si>
  <si>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</si>
  <si>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</si>
  <si>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</si>
  <si>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</si>
  <si>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</si>
  <si>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</si>
  <si>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</si>
  <si>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</si>
  <si>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</si>
  <si>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</si>
  <si>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</si>
  <si>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</si>
  <si>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</si>
  <si>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</si>
  <si>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</si>
  <si>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</si>
  <si>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</si>
  <si>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</si>
  <si>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</si>
  <si>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</si>
  <si>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</si>
  <si>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</si>
  <si>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</si>
  <si>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</si>
  <si>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</si>
  <si>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</si>
  <si>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</si>
  <si>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</si>
  <si>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</si>
  <si>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</si>
  <si>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</si>
  <si>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</si>
  <si>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</si>
  <si>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</si>
  <si>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</si>
  <si>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</si>
  <si>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</si>
  <si>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</si>
  <si>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</si>
  <si>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</si>
  <si>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</si>
  <si>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</si>
  <si>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</si>
  <si>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</si>
  <si>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</si>
  <si>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</si>
  <si>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</si>
  <si>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</si>
  <si>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</si>
  <si>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</si>
  <si>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</si>
  <si>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</si>
  <si>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</si>
  <si>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</si>
  <si>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</si>
  <si>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</si>
  <si>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</si>
  <si>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</si>
  <si>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</si>
  <si>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</si>
  <si>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</si>
  <si>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</si>
  <si>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</si>
  <si>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</si>
  <si>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</si>
  <si>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</si>
  <si>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</si>
  <si>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</si>
  <si>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</si>
  <si>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</si>
  <si>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</si>
  <si>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</si>
  <si>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</si>
  <si>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</si>
  <si>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</si>
  <si>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</si>
  <si>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</si>
  <si>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</si>
  <si>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</si>
  <si>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</si>
  <si>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</si>
  <si>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</si>
  <si>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</si>
  <si>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</si>
  <si>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</si>
  <si>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</si>
  <si>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</si>
  <si>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</si>
  <si>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</si>
  <si>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</si>
  <si>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</si>
  <si>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</si>
  <si>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</si>
  <si>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</si>
  <si>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</si>
  <si>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</si>
  <si>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</si>
  <si>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</si>
  <si>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</si>
  <si>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</si>
  <si>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</si>
  <si>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</si>
  <si>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</si>
  <si>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</si>
  <si>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</si>
  <si>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</si>
  <si>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</si>
  <si>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</si>
  <si>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</si>
  <si>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</si>
  <si>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</si>
  <si>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</si>
  <si>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</si>
  <si>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</si>
  <si>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</si>
  <si>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</si>
  <si>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</si>
  <si>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</si>
  <si>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</si>
  <si>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</si>
  <si>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</si>
  <si>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</si>
  <si>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</si>
  <si>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</si>
  <si>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</si>
  <si>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</si>
  <si>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</si>
  <si>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</si>
  <si>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</si>
  <si>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</si>
  <si>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</si>
  <si>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</si>
  <si>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</si>
  <si>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</si>
  <si>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</si>
  <si>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</si>
  <si>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</si>
  <si>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</si>
  <si>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</si>
  <si>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</si>
  <si>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</si>
  <si>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</si>
  <si>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</si>
  <si>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</si>
  <si>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</si>
  <si>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</si>
  <si>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</si>
  <si>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</si>
  <si>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</si>
  <si>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</si>
  <si>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</si>
  <si>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</si>
  <si>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</si>
  <si>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</si>
  <si>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</si>
  <si>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</si>
  <si>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</si>
  <si>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</si>
  <si>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</si>
  <si>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</si>
  <si>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</si>
  <si>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</si>
  <si>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</si>
  <si>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</si>
  <si>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</si>
  <si>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</si>
  <si>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</si>
  <si>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</si>
  <si>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</si>
  <si>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</si>
  <si>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</si>
  <si>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</si>
  <si>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</si>
  <si>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</si>
  <si>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</si>
  <si>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</si>
  <si>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</si>
  <si>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</si>
  <si>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</si>
  <si>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</si>
  <si>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</si>
  <si>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</si>
  <si>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</si>
  <si>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</si>
  <si>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</si>
  <si>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</si>
  <si>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</si>
  <si>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</si>
  <si>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</si>
  <si>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</si>
  <si>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</si>
  <si>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</si>
  <si>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</si>
  <si>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</si>
  <si>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</si>
  <si>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</si>
  <si>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</si>
  <si>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</si>
  <si>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</si>
  <si>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</si>
  <si>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</si>
  <si>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</si>
  <si>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</si>
  <si>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</si>
  <si>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</si>
  <si>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</si>
  <si>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</si>
  <si>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</si>
  <si>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</si>
  <si>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</si>
  <si>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</si>
  <si>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</si>
  <si>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</si>
  <si>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</si>
  <si>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</si>
  <si>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</si>
  <si>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</si>
  <si>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</si>
  <si>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</si>
  <si>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</si>
  <si>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</si>
  <si>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</si>
  <si>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</si>
  <si>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</si>
  <si>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</si>
  <si>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</si>
  <si>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</si>
  <si>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</si>
  <si>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</si>
  <si>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</si>
  <si>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</si>
  <si>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</si>
  <si>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</si>
  <si>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</si>
  <si>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</si>
  <si>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</si>
  <si>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</si>
  <si>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</si>
  <si>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</si>
  <si>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</si>
  <si>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</si>
  <si>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</si>
  <si>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</si>
  <si>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</si>
  <si>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</si>
  <si>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</si>
  <si>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</si>
  <si>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</si>
  <si>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</si>
  <si>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</si>
  <si>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</si>
  <si>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</si>
  <si>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</si>
  <si>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</si>
  <si>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</si>
  <si>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</si>
  <si>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</si>
  <si>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</si>
  <si>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</si>
  <si>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</si>
  <si>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</si>
  <si>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</si>
  <si>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</si>
  <si>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</si>
  <si>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</si>
  <si>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</si>
  <si>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</si>
  <si>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</si>
  <si>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</si>
  <si>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</si>
  <si>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</si>
  <si>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</si>
  <si>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</si>
  <si>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</si>
  <si>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</si>
  <si>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</si>
  <si>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</si>
  <si>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</si>
  <si>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</si>
  <si>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</si>
  <si>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</si>
  <si>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</si>
  <si>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</si>
  <si>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</si>
  <si>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</si>
  <si>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</si>
  <si>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</si>
  <si>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</si>
  <si>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</si>
  <si>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</si>
  <si>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</si>
  <si>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</si>
  <si>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</si>
  <si>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</si>
  <si>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</si>
  <si>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</si>
  <si>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</si>
  <si>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</si>
  <si>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</si>
  <si>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</si>
  <si>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</si>
  <si>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</si>
  <si>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</si>
  <si>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</si>
  <si>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</si>
  <si>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</si>
  <si>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</si>
  <si>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</si>
  <si>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</si>
  <si>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</si>
  <si>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</si>
  <si>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</si>
  <si>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</si>
  <si>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</si>
  <si>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</si>
  <si>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</si>
  <si>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</si>
  <si>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</si>
  <si>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</si>
  <si>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</si>
  <si>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</si>
  <si>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</si>
  <si>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</si>
  <si>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</si>
  <si>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</si>
  <si>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</si>
  <si>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</si>
  <si>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</si>
  <si>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</si>
  <si>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</si>
  <si>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</si>
  <si>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</si>
  <si>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</si>
  <si>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</si>
  <si>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</si>
  <si>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</si>
  <si>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</si>
  <si>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</si>
  <si>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</si>
  <si>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</si>
  <si>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</si>
  <si>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</si>
  <si>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</si>
  <si>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</si>
  <si>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</si>
  <si>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</si>
  <si>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</si>
  <si>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</si>
  <si>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</si>
  <si>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</si>
  <si>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</si>
  <si>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</si>
  <si>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</si>
  <si>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</si>
  <si>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</si>
  <si>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</si>
  <si>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</si>
  <si>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</si>
  <si>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</si>
  <si>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</si>
  <si>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</si>
  <si>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</si>
  <si>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</si>
  <si>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</si>
  <si>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</si>
  <si>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</si>
  <si>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</si>
  <si>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</si>
  <si>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</si>
  <si>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</si>
  <si>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</si>
  <si>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</si>
  <si>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</si>
  <si>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</si>
  <si>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</si>
  <si>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</si>
  <si>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</si>
  <si>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</si>
  <si>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</si>
  <si>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</si>
  <si>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</si>
  <si>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</si>
  <si>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</si>
  <si>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</si>
  <si>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</si>
  <si>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</si>
  <si>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</si>
  <si>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</si>
  <si>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</si>
  <si>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</si>
  <si>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</si>
  <si>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</si>
  <si>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</si>
  <si>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</si>
  <si>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</si>
  <si>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</si>
  <si>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</si>
  <si>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</si>
  <si>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</si>
  <si>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</si>
  <si>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</si>
  <si>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</si>
  <si>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</si>
  <si>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</si>
  <si>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</si>
  <si>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</si>
  <si>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</si>
  <si>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</si>
  <si>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</si>
  <si>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</si>
  <si>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</si>
  <si>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</si>
  <si>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</si>
  <si>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</si>
  <si>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</si>
  <si>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</si>
  <si>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</si>
  <si>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</si>
  <si>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</si>
  <si>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</si>
  <si>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</si>
  <si>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</si>
  <si>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</si>
  <si>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</si>
  <si>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</si>
  <si>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</si>
  <si>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</si>
  <si>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</si>
  <si>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</si>
  <si>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</si>
  <si>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</si>
  <si>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</si>
  <si>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</si>
  <si>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</si>
  <si>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</si>
  <si>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</si>
  <si>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</si>
  <si>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</si>
  <si>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</si>
  <si>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</si>
  <si>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</si>
  <si>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</si>
  <si>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</si>
  <si>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</si>
  <si>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</si>
  <si>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</si>
  <si>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</si>
  <si>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</si>
  <si>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</si>
  <si>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</si>
  <si>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</si>
  <si>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</si>
  <si>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</si>
  <si>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</si>
  <si>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</si>
  <si>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</si>
  <si>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</si>
  <si>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</si>
  <si>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</si>
  <si>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</si>
  <si>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</si>
  <si>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</si>
  <si>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</si>
  <si>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</si>
  <si>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</si>
  <si>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</si>
  <si>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</si>
  <si>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</si>
  <si>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</si>
  <si>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</si>
  <si>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</si>
  <si>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</si>
  <si>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</si>
  <si>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</si>
  <si>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</si>
  <si>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</si>
  <si>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</si>
  <si>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</si>
  <si>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</si>
  <si>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</si>
  <si>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</si>
  <si>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</si>
  <si>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</si>
  <si>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</si>
  <si>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</si>
  <si>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</si>
  <si>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</si>
  <si>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</si>
  <si>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</si>
  <si>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</si>
  <si>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</si>
  <si>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</si>
  <si>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</si>
  <si>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</si>
  <si>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</si>
  <si>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</si>
  <si>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</si>
  <si>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</si>
  <si>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</si>
  <si>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</si>
  <si>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</si>
  <si>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</si>
  <si>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</si>
  <si>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</si>
  <si>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</si>
  <si>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</si>
  <si>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</si>
  <si>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</si>
  <si>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</si>
  <si>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</si>
  <si>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</si>
  <si>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</si>
  <si>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</si>
  <si>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</si>
  <si>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</si>
  <si>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</si>
  <si>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</si>
  <si>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</si>
  <si>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</si>
  <si>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</si>
  <si>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</si>
  <si>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</si>
  <si>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</si>
  <si>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</si>
  <si>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</si>
  <si>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</si>
  <si>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</si>
  <si>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</si>
  <si>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</si>
  <si>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</si>
  <si>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</si>
  <si>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</si>
  <si>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</si>
  <si>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</si>
  <si>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</si>
  <si>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</si>
  <si>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</si>
  <si>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</si>
  <si>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</si>
  <si>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</si>
  <si>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</si>
  <si>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</si>
  <si>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</si>
  <si>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</si>
  <si>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</si>
  <si>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</si>
  <si>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</si>
  <si>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</si>
  <si>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</si>
  <si>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</si>
  <si>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</si>
  <si>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</si>
  <si>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</si>
  <si>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</si>
  <si>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</si>
  <si>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</si>
  <si>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</si>
  <si>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</si>
  <si>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</si>
  <si>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</si>
  <si>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</si>
  <si>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</si>
  <si>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</si>
  <si>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</si>
  <si>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</si>
  <si>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</si>
  <si>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</si>
  <si>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</si>
  <si>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</si>
  <si>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</si>
  <si>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</si>
  <si>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</si>
  <si>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</si>
  <si>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</si>
  <si>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</si>
  <si>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</si>
  <si>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</si>
  <si>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</si>
  <si>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</si>
  <si>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</si>
  <si>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</si>
  <si>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</si>
  <si>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</si>
  <si>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</si>
  <si>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</si>
  <si>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</si>
  <si>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</si>
  <si>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</si>
  <si>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</si>
  <si>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</si>
  <si>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</si>
  <si>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</si>
  <si>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</si>
  <si>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</si>
  <si>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</si>
  <si>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</si>
  <si>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</si>
  <si>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</si>
  <si>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</si>
  <si>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</si>
  <si>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</si>
  <si>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</si>
  <si>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</si>
  <si>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</si>
  <si>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</si>
  <si>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</si>
  <si>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</si>
  <si>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</si>
  <si>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</si>
  <si>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</si>
  <si>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</si>
  <si>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</si>
  <si>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</si>
  <si>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</si>
  <si>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</si>
  <si>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</si>
  <si>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</si>
  <si>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</si>
  <si>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</si>
  <si>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</si>
  <si>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</si>
  <si>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</si>
  <si>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</si>
  <si>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</si>
  <si>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</si>
  <si>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</si>
  <si>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</si>
  <si>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</si>
  <si>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</si>
  <si>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</si>
  <si>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</si>
  <si>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</si>
  <si>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</si>
  <si>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</si>
  <si>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</si>
  <si>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</si>
  <si>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</si>
  <si>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</si>
  <si>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</si>
  <si>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</si>
  <si>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</si>
  <si>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</si>
  <si>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</si>
  <si>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</si>
  <si>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</si>
  <si>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</si>
  <si>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</si>
  <si>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</si>
  <si>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</si>
  <si>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</si>
  <si>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</si>
  <si>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</si>
  <si>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</si>
  <si>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</si>
  <si>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</si>
  <si>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</si>
  <si>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</si>
  <si>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</si>
  <si>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</si>
  <si>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</si>
  <si>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</si>
  <si>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</si>
  <si>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</si>
  <si>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</si>
  <si>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</si>
  <si>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</si>
  <si>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</si>
  <si>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</si>
  <si>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</si>
  <si>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</si>
  <si>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</si>
  <si>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</si>
  <si>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</si>
  <si>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</si>
  <si>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</si>
  <si>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</si>
  <si>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</si>
  <si>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</si>
  <si>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</si>
  <si>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</si>
  <si>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</si>
  <si>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</si>
  <si>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</si>
  <si>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</si>
  <si>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</si>
  <si>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</si>
  <si>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</si>
  <si>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</si>
  <si>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</si>
  <si>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</si>
  <si>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</si>
  <si>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</si>
  <si>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</si>
  <si>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</si>
  <si>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</si>
  <si>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</si>
  <si>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</si>
  <si>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</si>
  <si>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</si>
  <si>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</si>
  <si>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</si>
  <si>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</si>
  <si>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</si>
  <si>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</si>
  <si>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</si>
  <si>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</si>
  <si>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</si>
  <si>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</si>
  <si>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</si>
  <si>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</si>
  <si>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</si>
  <si>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</si>
  <si>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</si>
  <si>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</si>
  <si>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</si>
  <si>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</si>
  <si>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</si>
  <si>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</si>
  <si>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</si>
  <si>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</si>
  <si>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</si>
  <si>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</si>
  <si>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</si>
  <si>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</si>
  <si>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</si>
  <si>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</si>
  <si>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</si>
  <si>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</si>
  <si>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</si>
  <si>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</si>
  <si>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</si>
  <si>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</si>
  <si>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</si>
  <si>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</si>
  <si>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</si>
  <si>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</si>
  <si>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</si>
  <si>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</si>
  <si>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</si>
  <si>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</si>
  <si>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</si>
  <si>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</si>
  <si>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</si>
  <si>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</si>
  <si>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</si>
  <si>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</si>
  <si>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</si>
  <si>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</si>
  <si>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</si>
  <si>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</si>
  <si>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</si>
  <si>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</si>
  <si>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</si>
  <si>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</si>
  <si>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</si>
  <si>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</si>
  <si>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</si>
  <si>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</si>
  <si>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</si>
  <si>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</si>
  <si>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</si>
  <si>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</si>
  <si>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</si>
  <si>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</si>
  <si>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</si>
  <si>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</si>
  <si>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</si>
  <si>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</si>
  <si>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</si>
  <si>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</si>
  <si>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</si>
  <si>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</si>
  <si>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</si>
  <si>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</si>
  <si>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</si>
  <si>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</si>
  <si>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</si>
  <si>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</si>
  <si>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</si>
  <si>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</si>
  <si>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</si>
  <si>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</si>
  <si>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</si>
  <si>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</si>
  <si>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</si>
  <si>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</si>
  <si>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</si>
  <si>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</si>
  <si>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</si>
  <si>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</si>
  <si>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</si>
  <si>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</si>
  <si>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</si>
  <si>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</si>
  <si>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</si>
  <si>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</si>
  <si>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</si>
  <si>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</si>
  <si>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</si>
  <si>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</si>
  <si>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</si>
  <si>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</si>
  <si>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</si>
  <si>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</si>
  <si>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</si>
  <si>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</si>
  <si>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</si>
  <si>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</si>
  <si>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</si>
  <si>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</si>
  <si>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</si>
  <si>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</si>
  <si>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</si>
  <si>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</si>
  <si>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</si>
  <si>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</si>
  <si>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</si>
  <si>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</si>
  <si>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</si>
  <si>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</si>
  <si>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</si>
  <si>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</si>
  <si>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</si>
  <si>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</si>
  <si>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</si>
  <si>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</si>
  <si>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</si>
  <si>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</si>
  <si>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</si>
  <si>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</si>
  <si>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</si>
  <si>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</si>
  <si>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</si>
  <si>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</si>
  <si>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</si>
  <si>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</si>
  <si>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</si>
  <si>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</si>
  <si>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</si>
  <si>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</si>
  <si>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</si>
  <si>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</si>
  <si>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</si>
  <si>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</si>
  <si>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</si>
  <si>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</si>
  <si>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</si>
  <si>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</si>
  <si>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</si>
  <si>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</si>
  <si>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</si>
  <si>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</si>
  <si>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</si>
  <si>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</si>
  <si>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</si>
  <si>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</si>
  <si>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</si>
  <si>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</si>
  <si>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</si>
  <si>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</si>
  <si>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</si>
  <si>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</si>
  <si>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</si>
  <si>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</si>
  <si>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</si>
  <si>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</si>
  <si>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</si>
  <si>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</si>
  <si>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</si>
  <si>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</si>
  <si>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</si>
  <si>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</si>
  <si>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</si>
  <si>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</si>
  <si>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</si>
  <si>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</si>
  <si>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</si>
  <si>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</si>
  <si>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</si>
  <si>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</si>
  <si>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</si>
  <si>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</si>
  <si>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</si>
  <si>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</si>
  <si>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</si>
  <si>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</si>
  <si>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</si>
  <si>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</si>
  <si>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</si>
  <si>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</si>
  <si>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</si>
  <si>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</si>
  <si>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</si>
  <si>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</si>
  <si>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</si>
  <si>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</si>
  <si>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</si>
  <si>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</si>
  <si>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</si>
  <si>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</si>
  <si>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</si>
  <si>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</si>
  <si>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</si>
  <si>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</si>
  <si>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</si>
  <si>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</si>
  <si>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</si>
  <si>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</si>
  <si>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</si>
  <si>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</si>
  <si>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</si>
  <si>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</si>
  <si>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</si>
  <si>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</si>
  <si>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</si>
  <si>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</si>
  <si>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</si>
  <si>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</si>
  <si>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</si>
  <si>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</si>
  <si>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</si>
  <si>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</si>
  <si>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</si>
  <si>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</si>
  <si>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</si>
  <si>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</si>
  <si>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</si>
  <si>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</si>
  <si>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</si>
  <si>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</si>
  <si>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</si>
  <si>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</si>
  <si>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</si>
  <si>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</si>
  <si>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</si>
  <si>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</si>
  <si>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</si>
  <si>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</si>
  <si>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</si>
  <si>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</si>
  <si>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</si>
  <si>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</si>
  <si>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</si>
  <si>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</si>
  <si>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</si>
  <si>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</si>
  <si>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</si>
  <si>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</si>
  <si>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</si>
  <si>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</si>
  <si>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</si>
  <si>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</si>
  <si>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</si>
  <si>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</si>
  <si>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</si>
  <si>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</si>
  <si>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</si>
  <si>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</si>
  <si>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</si>
  <si>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</si>
  <si>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</si>
  <si>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</si>
  <si>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</si>
  <si>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</si>
  <si>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</si>
  <si>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</si>
  <si>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</si>
  <si>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</si>
  <si>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</si>
  <si>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</si>
  <si>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</si>
  <si>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</si>
  <si>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</si>
  <si>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</si>
  <si>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</si>
  <si>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</si>
  <si>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</si>
  <si>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</si>
  <si>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</si>
  <si>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</si>
  <si>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</si>
  <si>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</si>
  <si>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</si>
  <si>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</si>
  <si>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</si>
  <si>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</si>
  <si>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</si>
  <si>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</si>
  <si>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</si>
  <si>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</si>
  <si>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</si>
  <si>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</si>
  <si>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</si>
  <si>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</si>
  <si>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</si>
  <si>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</si>
  <si>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</si>
  <si>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</si>
  <si>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</si>
  <si>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</si>
  <si>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</si>
  <si>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</si>
  <si>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</si>
  <si>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</si>
  <si>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</si>
  <si>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</si>
  <si>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</si>
  <si>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</si>
  <si>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</si>
  <si>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</si>
  <si>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</si>
  <si>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</si>
  <si>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</si>
  <si>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</si>
  <si>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</si>
  <si>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</si>
  <si>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</si>
  <si>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</si>
  <si>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</si>
  <si>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</si>
  <si>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</si>
  <si>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</si>
  <si>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</si>
  <si>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</si>
  <si>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</si>
  <si>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</si>
  <si>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</si>
  <si>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</si>
  <si>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</si>
  <si>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</si>
  <si>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</si>
  <si>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</si>
  <si>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</si>
  <si>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</si>
  <si>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</si>
  <si>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</si>
  <si>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</si>
  <si>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</si>
  <si>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</si>
  <si>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</si>
  <si>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</si>
  <si>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</si>
  <si>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</si>
  <si>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</si>
  <si>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</si>
  <si>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</si>
  <si>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</si>
  <si>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</si>
  <si>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</si>
  <si>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</si>
  <si>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</si>
  <si>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</si>
  <si>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</si>
  <si>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</si>
  <si>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</si>
  <si>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</si>
  <si>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</si>
  <si>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</si>
  <si>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</si>
  <si>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</si>
  <si>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</si>
  <si>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</si>
  <si>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</si>
  <si>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</si>
  <si>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</si>
  <si>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</si>
  <si>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</si>
  <si>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</si>
  <si>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</si>
  <si>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</si>
  <si>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</si>
  <si>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</si>
  <si>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</si>
  <si>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</si>
  <si>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</si>
  <si>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</si>
  <si>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</si>
  <si>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</si>
  <si>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</si>
  <si>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</si>
  <si>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</si>
  <si>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</si>
  <si>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</si>
  <si>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</si>
  <si>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</si>
  <si>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</si>
  <si>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</si>
  <si>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</si>
  <si>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</si>
  <si>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</si>
  <si>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</si>
  <si>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</si>
  <si>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</si>
  <si>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</si>
  <si>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</si>
  <si>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</si>
  <si>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</si>
  <si>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</si>
  <si>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</si>
  <si>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</si>
  <si>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</si>
  <si>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</si>
  <si>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</si>
  <si>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</si>
  <si>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</si>
  <si>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</si>
  <si>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</si>
  <si>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</si>
  <si>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</si>
  <si>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</si>
  <si>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</si>
  <si>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</si>
  <si>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</si>
  <si>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</si>
  <si>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</si>
  <si>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</si>
  <si>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</si>
  <si>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</si>
  <si>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</si>
  <si>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</si>
  <si>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</si>
  <si>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</si>
  <si>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</si>
  <si>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</si>
  <si>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</si>
  <si>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</si>
  <si>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</si>
  <si>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</si>
  <si>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</si>
  <si>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</si>
  <si>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</si>
  <si>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</si>
  <si>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</si>
  <si>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</si>
  <si>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</si>
  <si>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</si>
  <si>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</si>
  <si>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</si>
  <si>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</si>
  <si>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</si>
  <si>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</si>
  <si>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</si>
  <si>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</si>
  <si>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</si>
  <si>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</si>
  <si>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</si>
  <si>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</si>
  <si>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</si>
  <si>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</si>
  <si>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</si>
  <si>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</si>
  <si>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</si>
  <si>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</si>
  <si>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</si>
  <si>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</si>
  <si>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</si>
  <si>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</si>
  <si>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</si>
  <si>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</si>
  <si>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</si>
  <si>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</si>
  <si>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</si>
  <si>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</si>
  <si>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</si>
  <si>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</si>
  <si>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</si>
  <si>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</si>
  <si>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</si>
  <si>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</si>
  <si>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</si>
  <si>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</si>
  <si>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</si>
  <si>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</si>
  <si>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</si>
  <si>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</si>
  <si>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</si>
  <si>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</si>
  <si>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</si>
  <si>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</si>
  <si>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</si>
  <si>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</si>
  <si>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</si>
  <si>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</si>
  <si>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</si>
  <si>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</si>
  <si>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</si>
  <si>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</si>
  <si>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</si>
  <si>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</si>
  <si>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</si>
  <si>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</si>
  <si>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</si>
  <si>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</si>
  <si>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</si>
  <si>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</si>
  <si>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</si>
  <si>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</si>
  <si>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</si>
  <si>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</si>
  <si>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</si>
  <si>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</si>
  <si>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</si>
  <si>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</si>
  <si>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</si>
  <si>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</si>
  <si>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</si>
  <si>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</si>
  <si>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</si>
  <si>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</si>
  <si>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</si>
  <si>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</si>
  <si>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</si>
  <si>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</si>
  <si>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</si>
  <si>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</si>
  <si>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</si>
  <si>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</si>
  <si>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</si>
  <si>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</si>
  <si>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</si>
  <si>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</si>
  <si>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</si>
  <si>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</si>
  <si>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</si>
  <si>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</si>
  <si>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</si>
  <si>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</si>
  <si>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</si>
  <si>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</si>
  <si>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</si>
  <si>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</si>
  <si>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</si>
  <si>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</si>
  <si>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</si>
  <si>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</si>
  <si>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</si>
  <si>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</si>
  <si>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</si>
  <si>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</si>
  <si>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</si>
  <si>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</si>
  <si>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</si>
  <si>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</si>
  <si>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</si>
  <si>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</si>
  <si>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</si>
  <si>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</si>
  <si>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</si>
  <si>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</si>
  <si>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</si>
  <si>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</si>
  <si>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</si>
  <si>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</si>
  <si>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</si>
  <si>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</si>
  <si>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</si>
  <si>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</si>
  <si>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</si>
  <si>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</si>
  <si>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</si>
  <si>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</si>
  <si>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</si>
  <si>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</si>
  <si>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</si>
  <si>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</si>
  <si>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</si>
  <si>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</si>
  <si>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</si>
  <si>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</si>
  <si>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</si>
  <si>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</si>
  <si>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</si>
  <si>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</si>
  <si>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</si>
  <si>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</si>
  <si>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</si>
  <si>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</si>
  <si>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</si>
  <si>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</si>
  <si>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</si>
  <si>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</si>
  <si>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</si>
  <si>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</si>
  <si>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</si>
  <si>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</si>
  <si>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</si>
  <si>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</si>
  <si>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</si>
  <si>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</si>
  <si>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</si>
  <si>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</si>
  <si>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</si>
  <si>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</si>
  <si>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</si>
  <si>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</si>
  <si>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</si>
  <si>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</si>
  <si>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</si>
  <si>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</si>
  <si>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</si>
  <si>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</si>
  <si>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</si>
  <si>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</si>
  <si>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</si>
  <si>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</si>
  <si>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</si>
  <si>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</si>
  <si>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</si>
  <si>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</si>
  <si>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</si>
  <si>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</si>
  <si>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</si>
  <si>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</si>
  <si>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</si>
  <si>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</si>
  <si>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</si>
  <si>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</si>
  <si>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</si>
  <si>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</si>
  <si>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</si>
  <si>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</si>
  <si>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</si>
  <si>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</si>
  <si>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</si>
  <si>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</si>
  <si>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</si>
  <si>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</si>
  <si>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</si>
  <si>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</si>
  <si>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</si>
  <si>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</si>
  <si>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</si>
  <si>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</si>
  <si>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</si>
  <si>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</si>
  <si>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</si>
  <si>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</si>
  <si>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</si>
  <si>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</si>
  <si>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</si>
  <si>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</si>
  <si>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</si>
  <si>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</si>
  <si>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</si>
  <si>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</si>
  <si>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</si>
  <si>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</si>
  <si>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</si>
  <si>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</si>
  <si>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</si>
  <si>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</si>
  <si>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</si>
  <si>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</si>
  <si>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</si>
  <si>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</si>
  <si>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</si>
  <si>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</si>
  <si>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</si>
  <si>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</si>
  <si>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</si>
  <si>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</si>
  <si>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</si>
  <si>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</si>
  <si>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</si>
  <si>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</si>
  <si>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</si>
  <si>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</si>
  <si>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</si>
  <si>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</si>
  <si>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</si>
  <si>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</si>
  <si>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</si>
  <si>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</si>
  <si>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</si>
  <si>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</si>
  <si>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</si>
  <si>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</si>
  <si>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</si>
  <si>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</si>
  <si>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</si>
  <si>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</si>
  <si>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</si>
  <si>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</si>
  <si>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</si>
  <si>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</si>
  <si>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</si>
  <si>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</si>
  <si>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</si>
  <si>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</si>
  <si>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</si>
  <si>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</si>
  <si>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</si>
  <si>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</si>
  <si>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</si>
  <si>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</si>
  <si>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</si>
  <si>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</si>
  <si>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</si>
  <si>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</si>
  <si>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</si>
  <si>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</si>
  <si>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</si>
  <si>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</si>
  <si>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</si>
  <si>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</si>
  <si>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</si>
  <si>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</si>
  <si>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</si>
  <si>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</si>
  <si>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</si>
  <si>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</si>
  <si>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</si>
  <si>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</si>
  <si>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</si>
  <si>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</si>
  <si>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</si>
  <si>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</si>
  <si>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</si>
  <si>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</si>
  <si>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</si>
  <si>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</si>
  <si>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</si>
  <si>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</si>
  <si>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</si>
  <si>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</si>
  <si>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</si>
  <si>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</si>
  <si>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</si>
  <si>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</si>
  <si>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</si>
  <si>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</si>
  <si>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</si>
  <si>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</si>
  <si>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</si>
  <si>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</si>
  <si>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</si>
  <si>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</si>
  <si>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</si>
  <si>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</si>
  <si>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</si>
  <si>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</si>
  <si>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</si>
  <si>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</si>
  <si>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</si>
  <si>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</si>
  <si>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</si>
  <si>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</si>
  <si>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</si>
  <si>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</si>
  <si>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</si>
  <si>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</si>
  <si>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</si>
  <si>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</si>
  <si>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</si>
  <si>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</si>
  <si>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</si>
  <si>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</si>
  <si>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</si>
  <si>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</si>
  <si>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</si>
  <si>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</si>
  <si>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</si>
  <si>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</si>
  <si>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</si>
  <si>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</si>
  <si>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</si>
  <si>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</si>
  <si>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</si>
  <si>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</si>
  <si>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</si>
  <si>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</si>
  <si>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</si>
  <si>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</si>
  <si>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</si>
  <si>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</si>
  <si>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</si>
  <si>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</si>
  <si>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</si>
  <si>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</si>
  <si>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</si>
  <si>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</si>
  <si>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</si>
  <si>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</si>
  <si>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</si>
  <si>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</si>
  <si>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</si>
  <si>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</si>
  <si>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</si>
  <si>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</si>
  <si>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</si>
  <si>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</si>
  <si>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</si>
  <si>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</si>
  <si>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</si>
  <si>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</si>
  <si>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</si>
  <si>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</si>
  <si>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</si>
  <si>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</si>
  <si>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</si>
  <si>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</si>
  <si>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</si>
  <si>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</si>
  <si>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</si>
  <si>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</si>
  <si>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</si>
  <si>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</si>
  <si>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</si>
  <si>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</si>
  <si>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</si>
  <si>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</si>
  <si>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</si>
  <si>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</si>
  <si>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</si>
  <si>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</si>
  <si>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</si>
  <si>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</si>
  <si>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</si>
  <si>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</si>
  <si>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</si>
  <si>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</si>
  <si>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</si>
  <si>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</si>
  <si>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</si>
  <si>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</si>
  <si>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</si>
  <si>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</si>
  <si>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</si>
  <si>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</si>
  <si>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</si>
  <si>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</si>
  <si>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</si>
  <si>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</si>
  <si>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</si>
  <si>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</si>
  <si>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</si>
  <si>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</si>
  <si>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</si>
  <si>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</si>
  <si>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</si>
  <si>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</si>
  <si>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</si>
  <si>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</si>
  <si>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</si>
  <si>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</si>
  <si>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</si>
  <si>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</si>
  <si>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</si>
  <si>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</si>
  <si>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</si>
  <si>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</si>
  <si>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</si>
  <si>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</si>
  <si>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</si>
  <si>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</si>
  <si>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</si>
  <si>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</si>
  <si>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</si>
  <si>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</si>
  <si>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</si>
  <si>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</si>
  <si>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</si>
  <si>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</si>
  <si>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</si>
  <si>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</si>
  <si>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</si>
  <si>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</si>
  <si>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</si>
  <si>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</si>
  <si>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</si>
  <si>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</si>
  <si>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</si>
  <si>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</si>
  <si>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</si>
  <si>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</si>
  <si>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</si>
  <si>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</si>
  <si>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</si>
  <si>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</si>
  <si>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</si>
  <si>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</si>
  <si>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</si>
  <si>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</si>
  <si>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</si>
  <si>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</si>
  <si>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</si>
  <si>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</si>
  <si>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</si>
  <si>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</si>
  <si>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</si>
  <si>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</si>
  <si>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</si>
  <si>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</si>
  <si>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</si>
  <si>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</si>
  <si>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</si>
  <si>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</si>
  <si>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</si>
  <si>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</si>
  <si>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</si>
  <si>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</si>
  <si>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</si>
  <si>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</si>
  <si>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</si>
  <si>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</si>
  <si>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</si>
  <si>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</si>
  <si>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</si>
  <si>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</si>
  <si>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</si>
  <si>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</si>
  <si>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</si>
  <si>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</si>
  <si>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</si>
  <si>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</si>
  <si>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</si>
  <si>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</si>
  <si>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</si>
  <si>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</si>
  <si>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</si>
  <si>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</si>
  <si>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</si>
  <si>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</si>
  <si>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</si>
  <si>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</si>
  <si>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</si>
  <si>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</si>
  <si>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</si>
  <si>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</si>
  <si>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</si>
  <si>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</si>
  <si>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</si>
  <si>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</si>
  <si>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</si>
  <si>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</si>
  <si>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</si>
  <si>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</si>
  <si>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</si>
  <si>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</si>
  <si>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</si>
  <si>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</si>
  <si>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</si>
  <si>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</si>
  <si>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</si>
  <si>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</si>
  <si>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</si>
  <si>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</si>
  <si>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</si>
  <si>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</si>
  <si>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</si>
  <si>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</si>
  <si>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</si>
  <si>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</si>
  <si>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</si>
  <si>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</si>
  <si>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</si>
  <si>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</si>
  <si>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</si>
  <si>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</si>
  <si>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</si>
  <si>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</si>
  <si>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</si>
  <si>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</si>
  <si>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</si>
  <si>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</si>
  <si>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</si>
  <si>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</si>
  <si>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</si>
  <si>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</si>
  <si>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</si>
  <si>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</si>
  <si>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</si>
  <si>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</si>
  <si>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</si>
  <si>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</si>
  <si>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</si>
  <si>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</si>
  <si>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</si>
  <si>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</si>
  <si>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</si>
  <si>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</si>
  <si>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</si>
  <si>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</si>
  <si>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</si>
  <si>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</si>
  <si>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</si>
  <si>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</si>
  <si>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</si>
  <si>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</si>
  <si>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</si>
  <si>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</si>
  <si>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</si>
  <si>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</si>
  <si>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</si>
  <si>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</si>
  <si>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</si>
  <si>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</si>
  <si>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</si>
  <si>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</si>
  <si>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</si>
  <si>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</si>
  <si>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</si>
  <si>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</si>
  <si>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</si>
  <si>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</si>
  <si>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</si>
  <si>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</si>
  <si>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</si>
  <si>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</si>
  <si>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</si>
  <si>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</si>
  <si>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</si>
  <si>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</si>
  <si>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</si>
  <si>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</si>
  <si>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</si>
  <si>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</si>
  <si>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</si>
  <si>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</si>
  <si>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</si>
  <si>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</si>
  <si>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</si>
  <si>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</si>
  <si>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</si>
  <si>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</si>
  <si>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</si>
  <si>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</si>
  <si>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</si>
  <si>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</si>
  <si>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</si>
  <si>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</si>
  <si>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</si>
  <si>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</si>
  <si>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</si>
  <si>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</si>
  <si>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</si>
  <si>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</si>
  <si>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</si>
  <si>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</si>
  <si>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</si>
  <si>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</si>
  <si>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</si>
  <si>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</si>
  <si>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</si>
  <si>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</si>
  <si>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</si>
  <si>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</si>
  <si>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</si>
  <si>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</si>
  <si>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</si>
  <si>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</si>
  <si>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</si>
  <si>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</si>
  <si>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</si>
  <si>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</si>
  <si>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</si>
  <si>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</si>
  <si>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</si>
  <si>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</si>
  <si>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</si>
  <si>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</si>
  <si>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</si>
  <si>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</si>
  <si>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</si>
  <si>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</si>
  <si>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</si>
  <si>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</si>
  <si>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</si>
  <si>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</si>
  <si>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</si>
  <si>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</si>
  <si>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</si>
  <si>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</si>
  <si>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</si>
  <si>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</si>
  <si>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</si>
  <si>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</si>
  <si>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</si>
  <si>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</si>
  <si>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</si>
  <si>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</si>
  <si>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</si>
  <si>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</si>
  <si>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</si>
  <si>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</si>
  <si>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</si>
  <si>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</si>
  <si>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</si>
  <si>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</si>
  <si>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</si>
  <si>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</si>
  <si>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</si>
  <si>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</si>
  <si>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</si>
  <si>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</si>
  <si>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</si>
  <si>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</si>
  <si>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</si>
  <si>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</si>
  <si>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</si>
  <si>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</si>
  <si>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</si>
  <si>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</si>
  <si>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</si>
  <si>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</si>
  <si>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</si>
  <si>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</si>
  <si>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</si>
  <si>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</si>
  <si>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</si>
  <si>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</si>
  <si>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</si>
  <si>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</si>
  <si>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</si>
  <si>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</si>
  <si>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</si>
  <si>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</si>
  <si>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</si>
  <si>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</si>
  <si>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</si>
  <si>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</si>
  <si>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</si>
  <si>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</si>
  <si>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</si>
  <si>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</si>
  <si>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</si>
  <si>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</si>
  <si>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</si>
  <si>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</si>
  <si>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</si>
  <si>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</si>
  <si>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</si>
  <si>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</si>
  <si>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</si>
  <si>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</si>
  <si>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</si>
  <si>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</si>
  <si>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</si>
  <si>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</si>
  <si>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</si>
  <si>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</si>
  <si>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</si>
  <si>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</si>
  <si>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</si>
  <si>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</si>
  <si>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</si>
  <si>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</si>
  <si>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</si>
  <si>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</si>
  <si>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</si>
  <si>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</si>
  <si>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</si>
  <si>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</si>
  <si>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</si>
  <si>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</si>
  <si>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</si>
  <si>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</si>
  <si>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</si>
  <si>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</si>
  <si>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</si>
  <si>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</si>
  <si>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</si>
  <si>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</si>
  <si>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</si>
  <si>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</si>
  <si>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</si>
  <si>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</si>
  <si>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</si>
  <si>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</si>
  <si>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</si>
  <si>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</si>
  <si>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</si>
  <si>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</si>
  <si>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</si>
  <si>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</si>
  <si>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</si>
  <si>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</si>
  <si>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</si>
  <si>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</si>
  <si>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</si>
  <si>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</si>
  <si>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</si>
  <si>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</si>
  <si>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</si>
  <si>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</si>
  <si>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</si>
  <si>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</si>
  <si>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</si>
  <si>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</si>
  <si>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</si>
  <si>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</si>
  <si>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</si>
  <si>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</si>
  <si>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</si>
  <si>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</si>
  <si>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</si>
  <si>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</si>
  <si>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</si>
  <si>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</si>
  <si>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</si>
  <si>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</si>
  <si>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</si>
  <si>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</si>
  <si>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</si>
  <si>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</si>
  <si>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</si>
  <si>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</si>
  <si>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</si>
  <si>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</si>
  <si>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</si>
  <si>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</si>
  <si>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</si>
  <si>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</si>
  <si>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</si>
  <si>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</si>
  <si>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</si>
  <si>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</si>
  <si>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</si>
  <si>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</si>
  <si>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</si>
  <si>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</si>
  <si>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</si>
  <si>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</si>
  <si>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</si>
  <si>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</si>
  <si>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</si>
  <si>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</si>
  <si>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</si>
  <si>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</si>
  <si>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</si>
  <si>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</si>
  <si>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</si>
  <si>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</si>
  <si>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</si>
  <si>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</si>
  <si>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</si>
  <si>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</si>
  <si>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</si>
  <si>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</si>
  <si>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</si>
  <si>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</si>
  <si>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</si>
  <si>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</si>
  <si>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</si>
  <si>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</si>
  <si>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</si>
  <si>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</si>
  <si>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</si>
  <si>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</si>
  <si>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</si>
  <si>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</si>
  <si>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</si>
  <si>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</si>
  <si>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</si>
  <si>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</si>
  <si>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</si>
  <si>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</si>
  <si>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</si>
  <si>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</si>
  <si>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</si>
  <si>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</si>
  <si>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</si>
  <si>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</si>
  <si>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</si>
  <si>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</si>
  <si>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</si>
  <si>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</si>
  <si>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</si>
  <si>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</si>
  <si>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</si>
  <si>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</si>
  <si>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</si>
  <si>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</si>
  <si>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</si>
  <si>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</si>
  <si>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</si>
  <si>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</si>
  <si>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</si>
  <si>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</si>
  <si>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</si>
  <si>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</si>
  <si>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</si>
  <si>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</si>
  <si>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</si>
  <si>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</si>
  <si>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</si>
  <si>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</si>
  <si>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</si>
  <si>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</si>
  <si>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</si>
  <si>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</si>
  <si>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</si>
  <si>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</si>
  <si>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</si>
  <si>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</si>
  <si>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</si>
  <si>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</si>
  <si>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</si>
  <si>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</si>
  <si>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</si>
  <si>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</si>
  <si>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</si>
  <si>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</si>
  <si>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</si>
  <si>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</si>
  <si>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</si>
  <si>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</si>
  <si>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</si>
  <si>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</si>
  <si>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</si>
  <si>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</si>
  <si>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</si>
  <si>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</si>
  <si>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</si>
  <si>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</si>
  <si>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</si>
  <si>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</si>
  <si>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</si>
  <si>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</si>
  <si>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</si>
  <si>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</si>
  <si>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</si>
  <si>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</si>
  <si>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</si>
  <si>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</si>
  <si>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</si>
  <si>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</si>
  <si>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</si>
  <si>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</si>
  <si>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</si>
  <si>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</si>
  <si>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</si>
  <si>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</si>
  <si>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</si>
  <si>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</si>
  <si>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</si>
  <si>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</si>
  <si>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</si>
  <si>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</si>
  <si>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</si>
  <si>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</si>
  <si>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</si>
  <si>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</si>
  <si>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</si>
  <si>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</si>
  <si>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</si>
  <si>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</si>
  <si>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</si>
  <si>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</si>
  <si>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</si>
  <si>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</si>
  <si>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</si>
  <si>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</si>
  <si>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</si>
  <si>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</si>
  <si>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</si>
  <si>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</si>
  <si>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</si>
  <si>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</si>
  <si>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</si>
  <si>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</si>
  <si>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</si>
  <si>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</si>
  <si>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</si>
  <si>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</si>
  <si>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</si>
  <si>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</si>
  <si>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</si>
  <si>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</si>
  <si>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</si>
  <si>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</si>
  <si>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</si>
  <si>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</si>
  <si>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</si>
  <si>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</si>
  <si>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</si>
  <si>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</si>
  <si>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</si>
  <si>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</si>
  <si>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</si>
  <si>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</si>
  <si>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</si>
  <si>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</si>
  <si>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</si>
  <si>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</si>
  <si>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</si>
  <si>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</si>
  <si>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</si>
  <si>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</si>
  <si>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</si>
  <si>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</si>
  <si>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</si>
  <si>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</si>
  <si>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</si>
  <si>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</si>
  <si>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</si>
  <si>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</si>
  <si>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</si>
  <si>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</si>
  <si>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</si>
  <si>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</si>
  <si>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</si>
  <si>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</si>
  <si>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</si>
  <si>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</si>
  <si>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</si>
  <si>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</si>
  <si>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</si>
  <si>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</si>
  <si>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</si>
  <si>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</si>
  <si>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</si>
  <si>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</si>
  <si>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</si>
  <si>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</si>
  <si>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</si>
  <si>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</si>
  <si>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</si>
  <si>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</si>
  <si>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</si>
  <si>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</si>
  <si>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</si>
  <si>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</si>
  <si>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</si>
  <si>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</si>
  <si>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</si>
  <si>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</si>
  <si>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</si>
  <si>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</si>
  <si>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</si>
  <si>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</si>
  <si>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</si>
  <si>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</si>
  <si>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</si>
  <si>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</si>
  <si>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</si>
  <si>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</si>
  <si>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</si>
  <si>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</si>
  <si>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</si>
  <si>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</si>
  <si>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</si>
  <si>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</si>
  <si>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</si>
  <si>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</si>
  <si>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</si>
  <si>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</si>
  <si>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</si>
  <si>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</si>
  <si>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</si>
  <si>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</si>
  <si>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</si>
  <si>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</si>
  <si>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</si>
  <si>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</si>
  <si>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</si>
  <si>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</si>
  <si>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</si>
  <si>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</si>
  <si>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</si>
  <si>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</si>
  <si>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</si>
  <si>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</si>
  <si>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</si>
  <si>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</si>
  <si>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</si>
  <si>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</si>
  <si>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</si>
  <si>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</si>
  <si>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</si>
  <si>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</si>
  <si>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</si>
  <si>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</si>
  <si>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</si>
  <si>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</si>
  <si>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</si>
  <si>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</si>
  <si>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</si>
  <si>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</si>
  <si>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</si>
  <si>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</si>
  <si>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</si>
  <si>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</si>
  <si>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</si>
  <si>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</si>
  <si>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</si>
  <si>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</si>
  <si>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</si>
  <si>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</si>
  <si>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</si>
  <si>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</si>
  <si>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</si>
  <si>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</si>
  <si>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</si>
  <si>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</si>
  <si>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</si>
  <si>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</si>
  <si>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</si>
  <si>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</si>
  <si>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</si>
  <si>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</si>
  <si>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</si>
  <si>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</si>
  <si>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</si>
  <si>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</si>
  <si>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</si>
  <si>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</si>
  <si>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</si>
  <si>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</si>
  <si>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</si>
  <si>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</si>
  <si>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</si>
  <si>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</si>
  <si>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</si>
  <si>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</si>
  <si>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</si>
  <si>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</si>
  <si>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</si>
  <si>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</si>
  <si>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</si>
  <si>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</si>
  <si>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</si>
  <si>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</si>
  <si>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</si>
  <si>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</si>
  <si>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</si>
  <si>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</si>
  <si>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</si>
  <si>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</si>
  <si>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</si>
  <si>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</si>
  <si>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</si>
  <si>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</si>
  <si>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</si>
  <si>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</si>
  <si>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</si>
  <si>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</si>
  <si>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</si>
  <si>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</si>
  <si>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</si>
  <si>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</si>
  <si>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</si>
  <si>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</si>
  <si>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</si>
  <si>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</si>
  <si>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</si>
  <si>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</si>
  <si>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</si>
  <si>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</si>
  <si>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</si>
  <si>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</si>
  <si>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</si>
  <si>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</si>
  <si>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</si>
  <si>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</si>
  <si>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</si>
  <si>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</si>
  <si>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</si>
  <si>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</si>
  <si>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</si>
  <si>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</si>
  <si>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</si>
  <si>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</si>
  <si>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</si>
  <si>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</si>
  <si>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</si>
  <si>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</si>
  <si>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</si>
  <si>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</si>
  <si>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</si>
  <si>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</si>
  <si>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</si>
  <si>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</si>
  <si>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</si>
  <si>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</si>
  <si>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</si>
  <si>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</si>
  <si>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</si>
  <si>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</si>
  <si>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</si>
  <si>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</si>
  <si>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</si>
  <si>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</si>
  <si>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</si>
  <si>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</si>
  <si>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</si>
  <si>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</si>
  <si>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</si>
  <si>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</si>
  <si>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</si>
  <si>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</si>
  <si>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</si>
  <si>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</si>
  <si>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</si>
  <si>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</si>
  <si>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</si>
  <si>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</si>
  <si>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</si>
  <si>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</si>
  <si>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</si>
  <si>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</si>
  <si>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</si>
  <si>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</si>
  <si>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</si>
  <si>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</si>
  <si>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</si>
  <si>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</si>
  <si>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</si>
  <si>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</si>
  <si>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</si>
  <si>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</si>
  <si>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</si>
  <si>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</si>
  <si>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</si>
  <si>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</si>
  <si>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</si>
  <si>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</si>
  <si>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</si>
  <si>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</si>
  <si>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</si>
  <si>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</si>
  <si>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</si>
  <si>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</si>
  <si>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</si>
  <si>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</si>
  <si>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</si>
  <si>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</si>
  <si>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</si>
  <si>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</si>
  <si>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</si>
  <si>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</si>
  <si>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</si>
  <si>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</si>
  <si>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</si>
  <si>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</si>
  <si>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</si>
  <si>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</si>
  <si>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</si>
  <si>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</si>
  <si>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</si>
  <si>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</si>
  <si>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</si>
  <si>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</si>
  <si>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</si>
  <si>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</si>
  <si>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</si>
  <si>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</si>
  <si>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</si>
  <si>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</si>
  <si>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</si>
  <si>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</si>
  <si>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</si>
  <si>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</si>
  <si>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</si>
  <si>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</si>
  <si>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</si>
  <si>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</si>
  <si>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</si>
  <si>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</si>
  <si>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</si>
  <si>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</si>
  <si>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</si>
  <si>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</si>
  <si>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</si>
  <si>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</si>
  <si>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</si>
  <si>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</si>
  <si>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</si>
  <si>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</si>
  <si>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</si>
  <si>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</si>
  <si>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</si>
  <si>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</si>
  <si>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</si>
  <si>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</si>
  <si>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</si>
  <si>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</si>
  <si>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</si>
  <si>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</si>
  <si>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</si>
  <si>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</si>
  <si>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</si>
  <si>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</si>
  <si>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</si>
  <si>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</si>
  <si>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</si>
  <si>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</si>
  <si>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</si>
  <si>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</si>
  <si>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</si>
  <si>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</si>
  <si>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</si>
  <si>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</si>
  <si>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</si>
  <si>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</si>
  <si>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</si>
  <si>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</si>
  <si>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</si>
  <si>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</si>
  <si>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</si>
  <si>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</si>
  <si>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</si>
  <si>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</si>
  <si>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</si>
  <si>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</si>
  <si>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</si>
  <si>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</si>
  <si>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</si>
  <si>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</si>
  <si>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</si>
  <si>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</si>
  <si>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</si>
  <si>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</si>
  <si>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</si>
  <si>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</si>
  <si>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</si>
  <si>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</si>
  <si>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</si>
  <si>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</si>
  <si>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</si>
  <si>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</si>
  <si>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</si>
  <si>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</si>
  <si>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</si>
  <si>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</si>
  <si>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</si>
  <si>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</si>
  <si>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</si>
  <si>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</si>
  <si>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</si>
  <si>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</si>
  <si>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</si>
  <si>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</si>
  <si>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</si>
  <si>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</si>
  <si>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</si>
  <si>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</si>
  <si>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</si>
  <si>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</si>
  <si>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</si>
  <si>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</si>
  <si>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</si>
  <si>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</si>
  <si>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</si>
  <si>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</si>
  <si>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</si>
  <si>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</si>
  <si>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</si>
  <si>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</si>
  <si>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</si>
  <si>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</si>
  <si>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</si>
  <si>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</si>
  <si>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</si>
  <si>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</si>
  <si>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</si>
  <si>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</si>
  <si>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</si>
  <si>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</si>
  <si>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</si>
  <si>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</si>
  <si>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</si>
  <si>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</si>
  <si>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</si>
  <si>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</si>
  <si>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</si>
  <si>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</si>
  <si>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</si>
  <si>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</si>
  <si>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</si>
  <si>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</si>
  <si>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</si>
  <si>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</si>
  <si>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</si>
  <si>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</si>
  <si>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</si>
  <si>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</si>
  <si>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</si>
  <si>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</si>
  <si>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</si>
  <si>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</si>
  <si>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</si>
  <si>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</si>
  <si>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</si>
  <si>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</si>
  <si>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</si>
  <si>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</si>
  <si>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</si>
  <si>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</si>
  <si>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</si>
  <si>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</si>
  <si>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</si>
  <si>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</si>
  <si>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</si>
  <si>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</si>
  <si>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</si>
  <si>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</si>
  <si>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</si>
  <si>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</si>
  <si>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</si>
  <si>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</si>
  <si>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</si>
  <si>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</si>
  <si>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</si>
  <si>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</si>
  <si>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</si>
  <si>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</si>
  <si>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</si>
  <si>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</si>
  <si>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</si>
  <si>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</si>
  <si>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</si>
  <si>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</si>
  <si>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</si>
  <si>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</si>
  <si>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</si>
  <si>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</si>
  <si>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</si>
  <si>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</si>
  <si>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</si>
  <si>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</si>
  <si>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</si>
  <si>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</si>
  <si>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</si>
  <si>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</si>
  <si>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</si>
  <si>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</si>
  <si>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</si>
  <si>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</si>
  <si>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</si>
  <si>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</si>
  <si>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</si>
  <si>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</si>
  <si>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</si>
  <si>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</si>
  <si>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</si>
  <si>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</si>
  <si>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</si>
  <si>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</si>
  <si>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</si>
  <si>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</si>
  <si>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</si>
  <si>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</si>
  <si>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</si>
  <si>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</si>
  <si>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</si>
  <si>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</si>
  <si>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</si>
  <si>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</si>
  <si>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</si>
  <si>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</si>
  <si>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</si>
  <si>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</si>
  <si>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</si>
  <si>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</si>
  <si>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</si>
  <si>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</si>
  <si>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</si>
  <si>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</si>
  <si>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</si>
  <si>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</si>
  <si>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</si>
  <si>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</si>
  <si>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</si>
  <si>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</si>
  <si>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</si>
  <si>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</si>
  <si>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</si>
  <si>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</si>
  <si>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</si>
  <si>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</si>
  <si>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</si>
  <si>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</si>
  <si>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</si>
  <si>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</si>
  <si>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</si>
  <si>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</si>
  <si>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</si>
  <si>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</si>
  <si>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</si>
  <si>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</si>
  <si>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</si>
  <si>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</si>
  <si>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</si>
  <si>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</si>
  <si>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</si>
  <si>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</si>
  <si>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</si>
  <si>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</si>
  <si>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</si>
  <si>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</si>
  <si>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</si>
  <si>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</si>
  <si>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</si>
  <si>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</si>
  <si>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</si>
  <si>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</si>
  <si>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</si>
  <si>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</si>
  <si>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</si>
  <si>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</si>
  <si>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</si>
  <si>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</si>
  <si>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</si>
  <si>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</si>
  <si>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</si>
  <si>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</si>
  <si>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</si>
  <si>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</si>
  <si>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</si>
  <si>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</si>
  <si>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</si>
  <si>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</si>
  <si>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</si>
  <si>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</si>
  <si>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</si>
  <si>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</si>
  <si>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</si>
  <si>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</si>
  <si>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</si>
  <si>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</si>
  <si>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</si>
  <si>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</si>
  <si>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</si>
  <si>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</si>
  <si>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</si>
  <si>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</si>
  <si>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</si>
  <si>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</si>
  <si>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</si>
  <si>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</si>
  <si>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</si>
  <si>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</si>
  <si>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</si>
  <si>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</si>
  <si>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</si>
  <si>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</si>
  <si>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</si>
  <si>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</si>
  <si>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</si>
  <si>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</si>
  <si>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</si>
  <si>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</si>
  <si>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</si>
  <si>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</si>
  <si>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</si>
  <si>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</si>
  <si>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</si>
  <si>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</si>
  <si>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</si>
  <si>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</si>
  <si>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</si>
  <si>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</si>
  <si>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</si>
  <si>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</si>
  <si>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</si>
  <si>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</si>
  <si>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</si>
  <si>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</si>
  <si>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</si>
  <si>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</si>
  <si>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</si>
  <si>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</si>
  <si>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</si>
  <si>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</si>
  <si>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</si>
  <si>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</si>
  <si>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</si>
  <si>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</si>
  <si>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</si>
  <si>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</si>
  <si>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</si>
  <si>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</si>
  <si>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</si>
  <si>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</si>
  <si>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</si>
  <si>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</si>
  <si>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</si>
  <si>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</si>
  <si>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</si>
  <si>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</si>
  <si>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</si>
  <si>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</si>
  <si>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</si>
  <si>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</si>
  <si>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</si>
  <si>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</si>
  <si>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</si>
  <si>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</si>
  <si>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</si>
  <si>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</si>
  <si>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</si>
  <si>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</si>
  <si>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</si>
  <si>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</si>
  <si>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</si>
  <si>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</si>
  <si>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</si>
  <si>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</si>
  <si>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</si>
  <si>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</si>
  <si>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</si>
  <si>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</si>
  <si>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</si>
  <si>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</si>
  <si>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</si>
  <si>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</si>
  <si>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</si>
  <si>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</si>
  <si>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</si>
  <si>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</si>
  <si>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</si>
  <si>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</si>
  <si>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</si>
  <si>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</si>
  <si>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</si>
  <si>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</si>
  <si>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</si>
  <si>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</si>
  <si>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</si>
  <si>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</si>
  <si>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</si>
  <si>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</si>
  <si>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</si>
  <si>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</si>
  <si>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</si>
  <si>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</si>
  <si>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</si>
  <si>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</si>
  <si>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</si>
  <si>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</si>
  <si>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</si>
  <si>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</si>
  <si>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</si>
  <si>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</si>
  <si>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</si>
  <si>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</si>
  <si>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</si>
  <si>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</si>
  <si>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</si>
  <si>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</si>
  <si>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</si>
  <si>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</si>
  <si>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</si>
  <si>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</si>
  <si>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</si>
  <si>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</si>
  <si>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</si>
  <si>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</si>
  <si>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</si>
  <si>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</si>
  <si>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</si>
  <si>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</si>
  <si>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</si>
  <si>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</si>
  <si>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</si>
  <si>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</si>
  <si>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</si>
  <si>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</si>
  <si>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</si>
  <si>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</si>
  <si>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</si>
  <si>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</si>
  <si>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</si>
  <si>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</si>
  <si>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</si>
  <si>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</si>
  <si>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</si>
  <si>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</si>
  <si>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</si>
  <si>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</si>
  <si>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</si>
  <si>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</si>
  <si>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</si>
  <si>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</si>
  <si>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</si>
  <si>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</si>
  <si>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</si>
  <si>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</si>
  <si>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</si>
  <si>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</si>
  <si>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</si>
  <si>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</si>
  <si>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</si>
  <si>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</si>
  <si>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</si>
  <si>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</si>
  <si>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</si>
  <si>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</si>
  <si>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</si>
  <si>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</si>
  <si>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</si>
  <si>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</si>
  <si>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</si>
  <si>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</si>
  <si>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</si>
  <si>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</si>
  <si>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</si>
  <si>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</si>
  <si>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</si>
  <si>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</si>
  <si>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</si>
  <si>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</si>
  <si>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</si>
  <si>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</si>
  <si>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</si>
  <si>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</si>
  <si>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</si>
  <si>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</si>
  <si>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</si>
  <si>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</si>
  <si>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</si>
  <si>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</si>
  <si>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</si>
  <si>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</si>
  <si>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</si>
  <si>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</si>
  <si>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</si>
  <si>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</si>
  <si>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</si>
  <si>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</si>
  <si>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</si>
  <si>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</si>
  <si>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</si>
  <si>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</si>
  <si>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</si>
  <si>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</si>
  <si>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</si>
  <si>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</si>
  <si>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</si>
  <si>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</si>
  <si>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</si>
  <si>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</si>
  <si>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</si>
  <si>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</si>
  <si>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</si>
  <si>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</si>
  <si>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</si>
  <si>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</si>
  <si>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</si>
  <si>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</si>
  <si>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</si>
  <si>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</si>
  <si>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</si>
  <si>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</si>
  <si>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</si>
  <si>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</si>
  <si>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</si>
  <si>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</si>
  <si>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</si>
  <si>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</si>
  <si>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</si>
  <si>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</si>
  <si>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</si>
  <si>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</si>
  <si>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</si>
  <si>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</si>
  <si>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</si>
  <si>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</si>
  <si>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</si>
  <si>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</si>
  <si>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</si>
  <si>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</si>
  <si>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</si>
  <si>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</si>
  <si>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</si>
  <si>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</si>
  <si>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</si>
  <si>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</si>
  <si>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</si>
  <si>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</si>
  <si>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</si>
  <si>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</si>
  <si>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</si>
  <si>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</si>
  <si>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</si>
  <si>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</si>
  <si>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</si>
  <si>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</si>
  <si>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</si>
  <si>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</si>
  <si>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</si>
  <si>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</si>
  <si>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</si>
  <si>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</si>
  <si>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</si>
  <si>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</si>
  <si>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</si>
  <si>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</si>
  <si>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</si>
  <si>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</si>
  <si>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</si>
  <si>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</si>
  <si>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</si>
  <si>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</si>
  <si>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</si>
  <si>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</si>
  <si>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</si>
  <si>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</si>
  <si>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</si>
  <si>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</si>
  <si>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</si>
  <si>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</si>
  <si>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</si>
  <si>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</si>
  <si>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</si>
  <si>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</si>
  <si>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</si>
  <si>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</si>
  <si>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</si>
  <si>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</si>
  <si>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</si>
  <si>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</si>
  <si>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</si>
  <si>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</si>
  <si>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</si>
  <si>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</si>
  <si>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</si>
  <si>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</si>
  <si>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</si>
  <si>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</si>
  <si>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</si>
  <si>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</si>
  <si>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</si>
  <si>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</si>
  <si>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</si>
  <si>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</si>
  <si>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</si>
  <si>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</si>
  <si>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</si>
  <si>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</si>
  <si>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</si>
  <si>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</si>
  <si>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</si>
  <si>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</si>
  <si>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</si>
  <si>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</si>
  <si>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</si>
  <si>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</si>
  <si>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</si>
  <si>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</si>
  <si>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</si>
  <si>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</si>
  <si>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</si>
  <si>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</si>
  <si>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</si>
  <si>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</si>
  <si>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</si>
  <si>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</si>
  <si>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</si>
  <si>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</si>
  <si>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</si>
  <si>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</si>
  <si>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</si>
  <si>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</si>
  <si>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</si>
  <si>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</si>
  <si>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</si>
  <si>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</si>
  <si>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</si>
  <si>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</si>
  <si>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</si>
  <si>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</si>
  <si>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</si>
  <si>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</si>
  <si>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</si>
  <si>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</si>
  <si>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</si>
  <si>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</si>
  <si>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</si>
  <si>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</si>
  <si>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</si>
  <si>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</si>
  <si>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</si>
  <si>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</si>
  <si>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</si>
  <si>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</si>
  <si>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</si>
  <si>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</si>
  <si>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</si>
  <si>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</si>
  <si>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</si>
  <si>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</si>
  <si>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</si>
  <si>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</si>
  <si>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</si>
  <si>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</si>
  <si>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</si>
  <si>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</si>
  <si>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</si>
  <si>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</si>
  <si>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</si>
  <si>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</si>
  <si>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</si>
  <si>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</si>
  <si>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</si>
  <si>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</si>
  <si>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</si>
  <si>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</si>
  <si>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</si>
  <si>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</si>
  <si>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</si>
  <si>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</si>
  <si>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</si>
  <si>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</si>
  <si>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</si>
  <si>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</si>
  <si>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</si>
  <si>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</si>
  <si>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</si>
  <si>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</si>
  <si>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</si>
  <si>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</si>
  <si>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</si>
  <si>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</si>
  <si>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</si>
  <si>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</si>
  <si>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</si>
  <si>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</si>
  <si>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</si>
  <si>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</si>
  <si>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</si>
  <si>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</si>
  <si>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</si>
  <si>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</si>
  <si>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</si>
  <si>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</si>
  <si>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</si>
  <si>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</si>
  <si>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</si>
  <si>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</si>
  <si>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</si>
  <si>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</si>
  <si>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</si>
  <si>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</si>
  <si>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</si>
  <si>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</si>
  <si>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</si>
  <si>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</si>
  <si>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</si>
  <si>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</si>
  <si>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</si>
  <si>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</si>
  <si>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</si>
  <si>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</si>
  <si>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</si>
  <si>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</si>
  <si>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</si>
  <si>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</si>
  <si>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</si>
  <si>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</si>
  <si>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</si>
  <si>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</si>
  <si>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</si>
  <si>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</si>
  <si>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</si>
  <si>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</si>
  <si>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</si>
  <si>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</si>
  <si>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</si>
  <si>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</si>
  <si>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</si>
  <si>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</si>
  <si>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</si>
  <si>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</si>
  <si>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</si>
  <si>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</si>
  <si>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</si>
  <si>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</si>
  <si>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</si>
  <si>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</si>
  <si>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</si>
  <si>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</si>
  <si>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</si>
  <si>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</si>
  <si>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</si>
  <si>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</si>
  <si>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</si>
  <si>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</si>
  <si>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</si>
  <si>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</si>
  <si>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</si>
  <si>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</si>
  <si>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</si>
  <si>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</si>
  <si>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</si>
  <si>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</si>
  <si>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</si>
  <si>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</si>
  <si>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</si>
  <si>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</si>
  <si>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</si>
  <si>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</si>
  <si>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</si>
  <si>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</si>
  <si>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</si>
  <si>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</si>
  <si>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</si>
  <si>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</si>
  <si>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</si>
  <si>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</si>
  <si>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</si>
  <si>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</si>
  <si>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</si>
  <si>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</si>
  <si>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</si>
  <si>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</si>
  <si>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</si>
  <si>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</si>
  <si>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</si>
  <si>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</si>
  <si>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</si>
  <si>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</si>
  <si>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</si>
  <si>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</si>
  <si>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</si>
  <si>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</si>
  <si>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</si>
  <si>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</si>
  <si>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</si>
  <si>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</si>
  <si>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</si>
  <si>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</si>
  <si>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</si>
  <si>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</si>
  <si>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</si>
  <si>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</si>
  <si>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</si>
  <si>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</si>
  <si>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</si>
  <si>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</si>
  <si>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</si>
  <si>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</si>
  <si>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</si>
  <si>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</si>
  <si>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</si>
  <si>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</si>
  <si>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</si>
  <si>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</si>
  <si>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</si>
  <si>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</si>
  <si>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</si>
  <si>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</si>
  <si>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</si>
  <si>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</si>
  <si>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</si>
  <si>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</si>
  <si>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</si>
  <si>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</si>
  <si>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</si>
  <si>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</si>
  <si>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</si>
  <si>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</si>
  <si>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</si>
  <si>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</si>
  <si>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</si>
  <si>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</si>
  <si>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</si>
  <si>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</si>
  <si>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</si>
  <si>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</si>
  <si>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</si>
  <si>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</si>
  <si>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</si>
  <si>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</si>
  <si>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</si>
  <si>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</si>
  <si>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</si>
  <si>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</si>
  <si>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</si>
  <si>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</si>
  <si>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</si>
  <si>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</si>
  <si>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</si>
  <si>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</si>
  <si>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</si>
  <si>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</si>
  <si>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</si>
  <si>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</si>
  <si>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</si>
  <si>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</si>
  <si>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</si>
  <si>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</si>
  <si>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</si>
  <si>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</si>
  <si>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</si>
  <si>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</si>
  <si>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</si>
  <si>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</si>
  <si>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</si>
  <si>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</si>
  <si>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</si>
  <si>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</si>
  <si>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</si>
  <si>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</si>
  <si>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</si>
  <si>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</si>
  <si>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</si>
  <si>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</si>
  <si>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</si>
  <si>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</si>
  <si>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</si>
  <si>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</si>
  <si>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</si>
  <si>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</si>
  <si>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</si>
  <si>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</si>
  <si>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</si>
  <si>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</si>
  <si>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</si>
  <si>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</si>
  <si>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</si>
  <si>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</si>
  <si>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</si>
  <si>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</si>
  <si>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</si>
  <si>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</si>
  <si>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</si>
  <si>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</si>
  <si>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</si>
  <si>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</si>
  <si>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</si>
  <si>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</si>
  <si>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</si>
  <si>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</si>
  <si>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</si>
  <si>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</si>
  <si>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</si>
  <si>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</si>
  <si>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</si>
  <si>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</si>
  <si>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</si>
  <si>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</si>
  <si>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</si>
  <si>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</si>
  <si>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</si>
  <si>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</si>
  <si>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</si>
  <si>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</si>
  <si>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</si>
  <si>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</si>
  <si>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</si>
  <si>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</si>
  <si>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</si>
  <si>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</si>
  <si>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</si>
  <si>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</si>
  <si>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</si>
  <si>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</si>
  <si>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</si>
  <si>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</si>
  <si>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</si>
  <si>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</si>
  <si>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</si>
  <si>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</si>
  <si>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</si>
  <si>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</si>
  <si>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</si>
  <si>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</si>
  <si>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</si>
  <si>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</si>
  <si>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</si>
  <si>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</si>
  <si>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</si>
  <si>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</si>
  <si>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</si>
  <si>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</si>
  <si>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</si>
  <si>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</si>
  <si>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</si>
  <si>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</si>
  <si>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</si>
  <si>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</si>
  <si>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</si>
  <si>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</si>
  <si>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</si>
  <si>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</si>
  <si>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</si>
  <si>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</si>
  <si>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</si>
  <si>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</si>
  <si>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</si>
  <si>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</si>
  <si>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</si>
  <si>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</si>
  <si>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</si>
  <si>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</si>
  <si>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</si>
  <si>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</si>
  <si>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</si>
  <si>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</si>
  <si>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</si>
  <si>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</si>
  <si>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</si>
  <si>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</si>
  <si>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</si>
  <si>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</si>
  <si>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</si>
  <si>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</si>
  <si>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</si>
  <si>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</si>
  <si>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</si>
  <si>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</si>
  <si>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</si>
  <si>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</si>
  <si>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</si>
  <si>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</si>
  <si>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</si>
  <si>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</si>
  <si>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</si>
  <si>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</si>
  <si>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</si>
  <si>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</si>
  <si>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</si>
  <si>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</si>
  <si>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</si>
  <si>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</si>
  <si>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</si>
  <si>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</si>
  <si>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</si>
  <si>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</si>
  <si>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</si>
  <si>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</si>
  <si>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</si>
  <si>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</si>
  <si>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</si>
  <si>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</si>
  <si>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</si>
  <si>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</si>
  <si>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</si>
  <si>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</si>
  <si>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</si>
  <si>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</si>
  <si>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</si>
  <si>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</si>
  <si>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</si>
  <si>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</si>
  <si>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</si>
  <si>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</si>
  <si>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</si>
  <si>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</si>
  <si>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</si>
  <si>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</si>
  <si>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</si>
  <si>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</si>
  <si>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</si>
  <si>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</si>
  <si>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</si>
  <si>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</si>
  <si>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</si>
  <si>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</si>
  <si>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</si>
  <si>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</si>
  <si>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</si>
  <si>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</si>
  <si>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</si>
  <si>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</si>
  <si>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</si>
  <si>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</si>
  <si>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</si>
  <si>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</si>
  <si>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</si>
  <si>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</si>
  <si>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</si>
  <si>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</si>
  <si>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</si>
  <si>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</si>
  <si>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</si>
  <si>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</si>
  <si>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</si>
  <si>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</si>
  <si>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</si>
  <si>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</si>
  <si>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</si>
  <si>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</si>
  <si>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</si>
  <si>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</si>
  <si>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</si>
  <si>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</si>
  <si>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</si>
  <si>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</si>
  <si>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</si>
  <si>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</si>
  <si>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</si>
  <si>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</si>
  <si>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</si>
  <si>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</si>
  <si>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</si>
  <si>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</si>
  <si>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</si>
  <si>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</si>
  <si>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</si>
  <si>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</si>
  <si>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</si>
  <si>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</si>
  <si>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</si>
  <si>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</si>
  <si>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</si>
  <si>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</si>
  <si>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</si>
  <si>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</si>
  <si>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</si>
  <si>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</si>
  <si>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</si>
  <si>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</si>
  <si>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</si>
  <si>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</si>
  <si>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</si>
  <si>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</si>
  <si>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</si>
  <si>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</si>
  <si>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</si>
  <si>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</si>
  <si>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</si>
  <si>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</si>
  <si>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</si>
  <si>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</si>
  <si>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</si>
  <si>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</si>
  <si>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</si>
  <si>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</si>
  <si>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</si>
  <si>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</si>
  <si>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</si>
  <si>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</si>
  <si>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</si>
  <si>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</si>
  <si>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</si>
  <si>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</si>
  <si>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</si>
  <si>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</si>
  <si>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</si>
  <si>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</si>
  <si>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</si>
  <si>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</si>
  <si>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</si>
  <si>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</si>
  <si>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</si>
  <si>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</si>
  <si>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</si>
  <si>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</si>
  <si>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</si>
  <si>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</si>
  <si>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</si>
  <si>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</si>
  <si>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</si>
  <si>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</si>
  <si>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</si>
  <si>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</si>
  <si>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</si>
  <si>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</si>
  <si>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</si>
  <si>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</si>
  <si>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</si>
  <si>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</si>
  <si>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</si>
  <si>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</si>
  <si>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</si>
  <si>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</si>
  <si>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</si>
  <si>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</si>
  <si>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</si>
  <si>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</si>
  <si>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</si>
  <si>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</si>
  <si>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</si>
  <si>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</si>
  <si>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</si>
  <si>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</si>
  <si>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</si>
  <si>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</si>
  <si>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</si>
  <si>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</si>
  <si>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</si>
  <si>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</si>
  <si>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</si>
  <si>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</si>
  <si>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</si>
  <si>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</si>
  <si>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</si>
  <si>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</si>
  <si>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</si>
  <si>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</si>
  <si>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</si>
  <si>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</si>
  <si>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</si>
  <si>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</si>
  <si>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</si>
  <si>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</si>
  <si>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</si>
  <si>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</si>
  <si>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</si>
  <si>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</si>
  <si>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</si>
  <si>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</si>
  <si>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</si>
  <si>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</si>
  <si>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</si>
  <si>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</si>
  <si>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</si>
  <si>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</si>
  <si>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</si>
  <si>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</si>
  <si>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</si>
  <si>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</si>
  <si>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</si>
  <si>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</si>
  <si>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</si>
  <si>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</si>
  <si>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</si>
  <si>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</si>
  <si>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</si>
  <si>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</si>
  <si>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</si>
  <si>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</si>
  <si>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</si>
  <si>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</si>
  <si>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</si>
  <si>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</si>
  <si>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</si>
  <si>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</si>
  <si>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</si>
  <si>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</si>
  <si>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</si>
  <si>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</si>
  <si>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</si>
  <si>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</si>
  <si>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</si>
  <si>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</si>
  <si>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</si>
  <si>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</si>
  <si>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</si>
  <si>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</si>
  <si>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</si>
  <si>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</si>
  <si>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</si>
  <si>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</si>
  <si>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</si>
  <si>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</si>
  <si>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</si>
  <si>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</si>
  <si>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</si>
  <si>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</si>
  <si>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</si>
  <si>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</si>
  <si>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</si>
  <si>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</si>
  <si>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</si>
  <si>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</si>
  <si>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</si>
  <si>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</si>
  <si>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</si>
  <si>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</si>
  <si>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</si>
  <si>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</si>
  <si>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</si>
  <si>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</si>
  <si>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</si>
  <si>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</si>
  <si>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</si>
  <si>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</si>
  <si>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</si>
  <si>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</si>
  <si>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</si>
  <si>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</si>
  <si>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</si>
  <si>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</si>
  <si>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</si>
  <si>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</si>
  <si>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</si>
  <si>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</si>
  <si>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</si>
  <si>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</si>
  <si>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</si>
  <si>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</si>
  <si>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</si>
  <si>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</si>
  <si>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</si>
  <si>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</si>
  <si>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</si>
  <si>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</si>
  <si>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</si>
  <si>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</si>
  <si>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</si>
  <si>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</si>
  <si>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</si>
  <si>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</si>
  <si>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</si>
  <si>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</si>
  <si>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</si>
  <si>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</si>
  <si>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</si>
  <si>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</si>
  <si>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</si>
  <si>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</si>
  <si>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</si>
  <si>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</si>
  <si>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</si>
  <si>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</si>
  <si>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</si>
  <si>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</si>
  <si>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</si>
  <si>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</si>
  <si>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</si>
  <si>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</si>
  <si>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</si>
  <si>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</si>
  <si>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</si>
  <si>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</si>
  <si>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</si>
  <si>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</si>
  <si>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</si>
  <si>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</si>
  <si>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</si>
  <si>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</si>
  <si>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</si>
  <si>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</si>
  <si>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</si>
  <si>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</si>
  <si>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</si>
  <si>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</si>
  <si>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</si>
  <si>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</si>
  <si>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</si>
  <si>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</si>
  <si>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</si>
  <si>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</si>
  <si>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</si>
  <si>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</si>
  <si>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</si>
  <si>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</si>
  <si>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</si>
  <si>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</si>
  <si>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</si>
  <si>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</si>
  <si>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</si>
  <si>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</si>
  <si>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</si>
  <si>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</si>
  <si>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</si>
  <si>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</si>
  <si>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</si>
  <si>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</si>
  <si>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</si>
  <si>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</si>
  <si>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</si>
  <si>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</si>
  <si>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</si>
  <si>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</si>
  <si>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</si>
  <si>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</si>
  <si>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</si>
  <si>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</si>
  <si>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</si>
  <si>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</si>
  <si>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</si>
  <si>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</si>
  <si>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</si>
  <si>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</si>
  <si>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</si>
  <si>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</si>
  <si>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</si>
  <si>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</si>
  <si>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</si>
  <si>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</si>
  <si>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</si>
  <si>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</si>
  <si>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</si>
  <si>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</si>
  <si>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</si>
  <si>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</si>
  <si>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</si>
  <si>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</si>
  <si>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</si>
  <si>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</si>
  <si>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</si>
  <si>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</si>
  <si>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</si>
  <si>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</si>
  <si>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</si>
  <si>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</si>
  <si>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</si>
  <si>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</si>
  <si>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</si>
  <si>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</si>
  <si>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</si>
  <si>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</si>
  <si>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</si>
  <si>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</si>
  <si>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</si>
  <si>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</si>
  <si>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</si>
  <si>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</si>
  <si>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</si>
  <si>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</si>
  <si>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</si>
  <si>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</si>
  <si>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</si>
  <si>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</si>
  <si>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</si>
  <si>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</si>
  <si>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</si>
  <si>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</si>
  <si>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</si>
  <si>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</si>
  <si>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</si>
  <si>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</si>
  <si>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</si>
  <si>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</si>
  <si>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</si>
  <si>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</si>
  <si>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</si>
  <si>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</si>
  <si>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</si>
  <si>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</si>
  <si>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</si>
  <si>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</si>
  <si>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</si>
  <si>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</si>
  <si>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</si>
  <si>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</si>
  <si>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</si>
  <si>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</si>
  <si>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</si>
  <si>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</si>
  <si>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</si>
  <si>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</si>
  <si>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</si>
  <si>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</si>
  <si>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</si>
  <si>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</si>
  <si>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</si>
  <si>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</si>
  <si>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</si>
  <si>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</si>
  <si>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</si>
  <si>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</si>
  <si>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</si>
  <si>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</si>
  <si>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</si>
  <si>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</si>
  <si>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</si>
  <si>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</si>
  <si>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</si>
  <si>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</si>
  <si>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</si>
  <si>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</si>
  <si>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</si>
  <si>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</si>
  <si>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</si>
  <si>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</si>
  <si>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</si>
  <si>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</si>
  <si>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</si>
  <si>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</si>
  <si>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</si>
  <si>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</si>
  <si>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</si>
  <si>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</si>
  <si>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</si>
  <si>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</si>
  <si>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</si>
  <si>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</si>
  <si>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</si>
  <si>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</si>
  <si>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</si>
  <si>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</si>
  <si>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</si>
  <si>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</si>
  <si>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</si>
  <si>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</si>
  <si>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</si>
  <si>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</si>
  <si>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</si>
  <si>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</si>
  <si>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</si>
  <si>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</si>
  <si>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</si>
  <si>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</si>
  <si>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</si>
  <si>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</si>
  <si>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</si>
  <si>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</si>
  <si>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</si>
  <si>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</si>
  <si>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</si>
  <si>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</si>
  <si>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</si>
  <si>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</si>
  <si>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</si>
  <si>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</si>
  <si>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</si>
  <si>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</si>
  <si>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</si>
  <si>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</si>
  <si>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</si>
  <si>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</si>
  <si>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</si>
  <si>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</si>
  <si>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</si>
  <si>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</si>
  <si>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</si>
  <si>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</si>
  <si>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</si>
  <si>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</si>
  <si>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</si>
  <si>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</si>
  <si>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</si>
  <si>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</si>
  <si>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</si>
  <si>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</si>
  <si>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</si>
  <si>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</si>
  <si>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</si>
  <si>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</si>
  <si>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</si>
  <si>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</si>
  <si>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</si>
  <si>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</si>
  <si>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</si>
  <si>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</si>
  <si>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</si>
  <si>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</si>
  <si>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</si>
  <si>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</si>
  <si>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</si>
  <si>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</si>
  <si>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</si>
  <si>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</si>
  <si>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</si>
  <si>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</si>
  <si>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</si>
  <si>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</si>
  <si>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</si>
  <si>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</si>
  <si>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</si>
  <si>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</si>
  <si>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</si>
  <si>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</si>
  <si>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</si>
  <si>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</si>
  <si>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</si>
  <si>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</si>
  <si>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</si>
  <si>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</si>
  <si>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</si>
  <si>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</si>
  <si>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</si>
  <si>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</si>
  <si>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</si>
  <si>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</si>
  <si>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</si>
  <si>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</si>
  <si>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</si>
  <si>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</si>
  <si>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</si>
  <si>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</si>
  <si>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</si>
  <si>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</si>
  <si>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</si>
  <si>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</si>
  <si>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</si>
  <si>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</si>
  <si>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</si>
  <si>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</si>
  <si>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</si>
  <si>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</si>
  <si>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</si>
  <si>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</si>
  <si>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</si>
  <si>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</si>
  <si>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</si>
  <si>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</si>
  <si>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</si>
  <si>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</si>
  <si>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</si>
  <si>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</si>
  <si>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</si>
  <si>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</si>
  <si>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</si>
  <si>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</si>
  <si>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</si>
  <si>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</si>
  <si>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</si>
  <si>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</si>
  <si>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</si>
  <si>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</si>
  <si>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</si>
  <si>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</si>
  <si>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</si>
  <si>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</si>
  <si>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</si>
  <si>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</si>
  <si>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</si>
  <si>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</si>
  <si>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</si>
  <si>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</si>
  <si>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</si>
  <si>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</si>
  <si>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</si>
  <si>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</si>
  <si>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</si>
  <si>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</si>
  <si>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</si>
  <si>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</si>
  <si>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</si>
  <si>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</si>
  <si>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</si>
  <si>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</si>
  <si>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</si>
  <si>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</si>
  <si>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</si>
  <si>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</si>
  <si>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</si>
  <si>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</si>
  <si>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</si>
  <si>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</si>
  <si>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</si>
  <si>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</si>
  <si>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</si>
  <si>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</si>
  <si>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</si>
  <si>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</si>
  <si>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</si>
  <si>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</si>
  <si>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</si>
  <si>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</si>
  <si>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</si>
  <si>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</si>
  <si>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</si>
  <si>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</si>
  <si>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</si>
  <si>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</si>
  <si>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</si>
  <si>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</si>
  <si>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</si>
  <si>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</si>
  <si>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</si>
  <si>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</si>
  <si>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</si>
  <si>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</si>
  <si>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</si>
  <si>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</si>
  <si>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</si>
  <si>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</si>
  <si>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</si>
  <si>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</si>
  <si>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</si>
  <si>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</si>
  <si>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</si>
  <si>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</si>
  <si>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</si>
  <si>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</si>
  <si>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</si>
  <si>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</si>
  <si>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</si>
  <si>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</si>
  <si>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</si>
  <si>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</si>
  <si>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</si>
  <si>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</si>
  <si>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</si>
  <si>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</si>
  <si>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</si>
  <si>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</si>
  <si>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</si>
  <si>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</si>
  <si>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</si>
  <si>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</si>
  <si>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</si>
  <si>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</si>
  <si>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</si>
  <si>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</si>
  <si>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</si>
  <si>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</si>
  <si>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</si>
  <si>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</si>
  <si>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</si>
  <si>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</si>
  <si>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</si>
  <si>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</si>
  <si>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</si>
  <si>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</si>
  <si>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</si>
  <si>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</si>
  <si>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</si>
  <si>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</si>
  <si>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</si>
  <si>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</si>
  <si>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</si>
  <si>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</si>
  <si>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</si>
  <si>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</si>
  <si>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</si>
  <si>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</si>
  <si>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</si>
  <si>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</si>
  <si>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</si>
  <si>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</si>
  <si>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</si>
  <si>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</si>
  <si>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</si>
  <si>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</si>
  <si>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</si>
  <si>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</si>
  <si>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</si>
  <si>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</si>
  <si>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</si>
  <si>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</si>
  <si>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</si>
  <si>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</si>
  <si>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</si>
  <si>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</si>
  <si>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</si>
  <si>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</si>
  <si>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</si>
  <si>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</si>
  <si>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</si>
  <si>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</si>
  <si>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</si>
  <si>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</si>
  <si>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</si>
  <si>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</si>
  <si>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</si>
  <si>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</si>
  <si>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</si>
  <si>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</si>
  <si>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</si>
  <si>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</si>
  <si>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</si>
  <si>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</si>
  <si>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</si>
  <si>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</si>
  <si>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</si>
  <si>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</si>
  <si>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</si>
  <si>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</si>
  <si>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</si>
  <si>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</si>
  <si>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</si>
  <si>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</si>
  <si>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</si>
  <si>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</si>
  <si>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</si>
  <si>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</si>
  <si>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</si>
  <si>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</si>
  <si>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</si>
  <si>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</si>
  <si>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</si>
  <si>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</si>
  <si>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</si>
  <si>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</si>
  <si>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</si>
  <si>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</si>
  <si>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</si>
  <si>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</si>
  <si>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</si>
  <si>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</si>
  <si>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</si>
  <si>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</si>
  <si>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</si>
  <si>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</si>
  <si>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</si>
  <si>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</si>
  <si>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</si>
  <si>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</si>
  <si>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</si>
  <si>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</si>
  <si>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</si>
  <si>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</si>
  <si>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</si>
  <si>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</si>
  <si>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</si>
  <si>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</si>
  <si>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</si>
  <si>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</si>
  <si>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</si>
  <si>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</si>
  <si>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</si>
  <si>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</si>
  <si>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</si>
  <si>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</si>
  <si>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</si>
  <si>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</si>
  <si>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</si>
  <si>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</si>
  <si>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</si>
  <si>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</si>
  <si>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</si>
  <si>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</si>
  <si>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</si>
  <si>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</si>
  <si>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</si>
  <si>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</si>
  <si>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</si>
  <si>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</si>
  <si>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</si>
  <si>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</si>
  <si>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</si>
  <si>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</si>
  <si>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</si>
  <si>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</si>
  <si>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</si>
  <si>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</si>
  <si>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</si>
  <si>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</si>
  <si>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</si>
  <si>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</si>
  <si>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</si>
  <si>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</si>
  <si>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</si>
  <si>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</si>
  <si>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</si>
  <si>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</si>
  <si>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</si>
  <si>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</si>
  <si>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</si>
  <si>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</si>
  <si>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</si>
  <si>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</si>
  <si>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</si>
  <si>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</si>
  <si>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</si>
  <si>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</si>
  <si>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</si>
  <si>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</si>
  <si>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</si>
  <si>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</si>
  <si>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</si>
  <si>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</si>
  <si>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</si>
  <si>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</si>
  <si>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</si>
  <si>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</si>
  <si>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</si>
  <si>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</si>
  <si>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</si>
  <si>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</si>
  <si>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</si>
  <si>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</si>
  <si>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</si>
  <si>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</si>
  <si>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</si>
  <si>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</si>
  <si>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</si>
  <si>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</si>
  <si>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</si>
  <si>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</si>
  <si>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</si>
  <si>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</si>
  <si>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</si>
  <si>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</si>
  <si>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</si>
  <si>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</si>
  <si>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</si>
  <si>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</si>
  <si>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</si>
  <si>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</si>
  <si>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</si>
  <si>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</si>
  <si>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</si>
  <si>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</si>
  <si>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</si>
  <si>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</si>
  <si>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</si>
  <si>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</si>
  <si>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</si>
  <si>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</si>
  <si>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</si>
  <si>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</si>
  <si>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</si>
  <si>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</si>
  <si>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</si>
  <si>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</si>
  <si>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</si>
  <si>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</si>
  <si>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</si>
  <si>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</si>
  <si>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</si>
  <si>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</si>
  <si>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</si>
  <si>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</si>
  <si>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</si>
  <si>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</si>
  <si>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</si>
  <si>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</si>
  <si>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</si>
  <si>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</si>
  <si>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</si>
  <si>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</si>
  <si>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</si>
  <si>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</si>
  <si>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</si>
  <si>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</si>
  <si>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</si>
  <si>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</si>
  <si>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</si>
  <si>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</si>
  <si>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</si>
  <si>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</si>
  <si>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</si>
  <si>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</si>
  <si>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</si>
  <si>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</si>
  <si>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</si>
  <si>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</si>
  <si>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</si>
  <si>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</si>
  <si>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</si>
  <si>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</si>
  <si>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</si>
  <si>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</si>
  <si>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</si>
  <si>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</si>
  <si>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</si>
  <si>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</si>
  <si>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</si>
  <si>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</si>
  <si>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</si>
  <si>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</si>
  <si>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</si>
  <si>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</si>
  <si>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</si>
  <si>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</si>
  <si>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</si>
  <si>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</si>
  <si>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</si>
  <si>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</si>
  <si>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</si>
  <si>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</si>
  <si>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</si>
  <si>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</si>
  <si>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</si>
  <si>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</si>
  <si>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</si>
  <si>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</si>
  <si>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</si>
  <si>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</si>
  <si>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</si>
  <si>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</si>
  <si>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</si>
  <si>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</si>
  <si>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</si>
  <si>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</si>
  <si>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</si>
  <si>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</si>
  <si>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</si>
  <si>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</si>
  <si>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</si>
  <si>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</si>
  <si>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</si>
  <si>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</si>
  <si>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</si>
  <si>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</si>
  <si>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</si>
  <si>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</si>
  <si>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</si>
  <si>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</si>
  <si>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</si>
  <si>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</si>
  <si>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</si>
  <si>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</si>
  <si>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</si>
  <si>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</si>
  <si>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</si>
  <si>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</si>
  <si>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</si>
  <si>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</si>
  <si>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</si>
  <si>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</si>
  <si>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</si>
  <si>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</si>
  <si>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</si>
  <si>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</si>
  <si>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</si>
  <si>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</si>
  <si>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</si>
  <si>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</si>
  <si>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</si>
  <si>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</si>
  <si>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</si>
  <si>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</si>
  <si>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</si>
  <si>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</si>
  <si>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</si>
  <si>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</si>
  <si>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</si>
  <si>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</si>
  <si>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</si>
  <si>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</si>
  <si>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</si>
  <si>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</si>
  <si>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</si>
  <si>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</si>
  <si>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</si>
  <si>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</si>
  <si>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</si>
  <si>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</si>
  <si>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</si>
  <si>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</si>
  <si>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</si>
  <si>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</si>
  <si>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</si>
  <si>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</si>
  <si>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</si>
  <si>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</si>
  <si>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</si>
  <si>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</si>
  <si>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</si>
  <si>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</si>
  <si>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</si>
  <si>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</si>
  <si>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</si>
  <si>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</si>
  <si>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</si>
  <si>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</si>
  <si>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</si>
  <si>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</si>
  <si>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</si>
  <si>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</si>
  <si>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</si>
  <si>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</si>
  <si>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</si>
  <si>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</si>
  <si>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</si>
  <si>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</si>
  <si>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</si>
  <si>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</si>
  <si>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</si>
  <si>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</si>
  <si>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</si>
  <si>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</si>
  <si>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</si>
  <si>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</si>
  <si>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</si>
  <si>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</si>
  <si>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</si>
  <si>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</si>
  <si>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</si>
  <si>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</si>
  <si>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</si>
  <si>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</si>
  <si>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</si>
  <si>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</si>
  <si>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</si>
  <si>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</si>
  <si>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</si>
  <si>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</si>
  <si>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</si>
  <si>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</si>
  <si>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</si>
  <si>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</si>
  <si>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</si>
  <si>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</si>
  <si>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</si>
  <si>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</si>
  <si>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</si>
  <si>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</si>
  <si>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</si>
  <si>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</si>
  <si>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</si>
  <si>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</si>
  <si>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</si>
  <si>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</si>
  <si>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</si>
  <si>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</si>
  <si>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</si>
  <si>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</si>
  <si>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</si>
  <si>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</si>
  <si>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</si>
  <si>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</si>
  <si>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</si>
  <si>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</si>
  <si>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</si>
  <si>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</si>
  <si>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</si>
  <si>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</si>
  <si>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</si>
  <si>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</si>
  <si>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</si>
  <si>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</si>
  <si>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</si>
  <si>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</si>
  <si>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</si>
  <si>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</si>
  <si>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</si>
  <si>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</si>
  <si>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</si>
  <si>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</si>
  <si>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</si>
  <si>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</si>
  <si>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</si>
  <si>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</si>
  <si>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</si>
  <si>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</si>
  <si>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</si>
  <si>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</si>
  <si>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</si>
  <si>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</si>
  <si>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</si>
  <si>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</si>
  <si>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</si>
  <si>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</si>
  <si>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</si>
  <si>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</si>
  <si>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</si>
  <si>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</si>
  <si>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</si>
  <si>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</si>
  <si>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</si>
  <si>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</si>
  <si>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</si>
  <si>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</si>
  <si>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</si>
  <si>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</si>
  <si>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</si>
  <si>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</si>
  <si>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</si>
  <si>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</si>
  <si>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</si>
  <si>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</si>
  <si>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</si>
  <si>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</si>
  <si>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</si>
  <si>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</si>
  <si>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</si>
  <si>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</si>
  <si>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</si>
  <si>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</si>
  <si>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</si>
  <si>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</si>
  <si>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</si>
  <si>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</si>
  <si>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</si>
  <si>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</si>
  <si>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</si>
  <si>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</si>
  <si>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</si>
  <si>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</si>
  <si>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</si>
  <si>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</si>
  <si>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</si>
  <si>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</si>
  <si>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</si>
  <si>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</si>
  <si>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</si>
  <si>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</si>
  <si>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</si>
  <si>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</si>
  <si>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</si>
  <si>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</si>
  <si>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</si>
  <si>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</si>
  <si>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</si>
  <si>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</si>
  <si>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</si>
  <si>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</si>
  <si>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</si>
  <si>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</si>
  <si>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</si>
  <si>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</si>
  <si>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</si>
  <si>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</si>
  <si>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</si>
  <si>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</si>
  <si>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</si>
  <si>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</si>
  <si>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</si>
  <si>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</si>
  <si>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</si>
  <si>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</si>
  <si>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</si>
  <si>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</si>
  <si>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</si>
  <si>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</si>
  <si>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</si>
  <si>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</si>
  <si>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</si>
  <si>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</si>
  <si>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</si>
  <si>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</si>
  <si>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</si>
  <si>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</si>
  <si>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</si>
  <si>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</si>
  <si>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</si>
  <si>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</si>
  <si>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</si>
  <si>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</si>
  <si>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</si>
  <si>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</si>
  <si>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</si>
  <si>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</si>
  <si>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</si>
  <si>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</si>
  <si>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</si>
  <si>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</si>
  <si>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</si>
  <si>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</si>
  <si>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</si>
  <si>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</si>
  <si>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</si>
  <si>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</si>
  <si>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</si>
  <si>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</si>
  <si>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</si>
  <si>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</si>
  <si>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</si>
  <si>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</si>
  <si>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</si>
  <si>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</si>
  <si>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</si>
  <si>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</si>
  <si>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</si>
  <si>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</si>
  <si>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</si>
  <si>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</si>
  <si>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</si>
  <si>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</si>
  <si>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</si>
  <si>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</si>
  <si>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</si>
  <si>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</si>
  <si>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</si>
  <si>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</si>
  <si>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</si>
  <si>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</si>
  <si>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</si>
  <si>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</si>
  <si>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</si>
  <si>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</si>
  <si>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</si>
  <si>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</si>
  <si>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</si>
  <si>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</si>
  <si>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</si>
  <si>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</si>
  <si>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</si>
  <si>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</si>
  <si>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</si>
  <si>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</si>
  <si>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</si>
  <si>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</si>
  <si>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</si>
  <si>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</si>
  <si>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</si>
  <si>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</si>
  <si>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</si>
  <si>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</si>
  <si>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</si>
  <si>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</si>
  <si>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</si>
  <si>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</si>
  <si>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</si>
  <si>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</si>
  <si>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</si>
  <si>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</si>
  <si>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</si>
  <si>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</si>
  <si>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</si>
  <si>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</si>
  <si>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</si>
  <si>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</si>
  <si>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</si>
  <si>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</si>
  <si>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</si>
  <si>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</si>
  <si>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</si>
  <si>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</si>
  <si>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</si>
  <si>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</si>
  <si>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</si>
  <si>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</si>
  <si>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</si>
  <si>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</si>
  <si>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</si>
  <si>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</si>
  <si>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</si>
  <si>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</si>
  <si>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</si>
  <si>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</si>
  <si>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</si>
  <si>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</si>
  <si>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</si>
  <si>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</si>
  <si>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</si>
  <si>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</si>
  <si>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</si>
  <si>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</si>
  <si>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</si>
  <si>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</si>
  <si>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</si>
  <si>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</si>
  <si>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</si>
  <si>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</si>
  <si>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</si>
  <si>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</si>
  <si>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</si>
  <si>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</si>
  <si>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</si>
  <si>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</si>
  <si>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</si>
  <si>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</si>
  <si>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</si>
  <si>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</si>
  <si>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</si>
  <si>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</si>
  <si>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</si>
  <si>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</si>
  <si>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</si>
  <si>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</si>
  <si>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</si>
  <si>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</si>
  <si>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</si>
  <si>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</si>
  <si>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</si>
  <si>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</si>
  <si>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</si>
  <si>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</si>
  <si>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</si>
  <si>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</si>
  <si>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</si>
  <si>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</si>
  <si>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</si>
  <si>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</si>
  <si>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</si>
  <si>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</si>
  <si>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</si>
  <si>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</si>
  <si>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</si>
  <si>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</si>
  <si>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</si>
  <si>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</si>
  <si>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</si>
  <si>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</si>
  <si>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</si>
  <si>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</si>
  <si>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</si>
  <si>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</si>
  <si>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</si>
  <si>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</si>
  <si>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</si>
  <si>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</si>
  <si>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</si>
  <si>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</si>
  <si>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</si>
  <si>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</si>
  <si>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</si>
  <si>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</si>
  <si>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</si>
  <si>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</si>
  <si>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</si>
  <si>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</si>
  <si>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</si>
  <si>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</si>
  <si>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</si>
  <si>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</si>
  <si>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</si>
  <si>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</si>
  <si>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</si>
  <si>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</si>
  <si>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</si>
  <si>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</si>
  <si>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</si>
  <si>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</si>
  <si>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</si>
  <si>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</si>
  <si>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</si>
  <si>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</si>
  <si>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</si>
  <si>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</si>
  <si>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</si>
  <si>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</si>
  <si>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</si>
  <si>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</si>
  <si>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</si>
  <si>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</si>
  <si>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</si>
  <si>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</si>
  <si>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</si>
  <si>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</si>
  <si>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</si>
  <si>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</si>
  <si>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</si>
  <si>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</si>
  <si>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</si>
  <si>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</si>
  <si>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</si>
  <si>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</si>
  <si>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</si>
  <si>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</si>
  <si>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</si>
  <si>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</si>
  <si>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</si>
  <si>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</si>
  <si>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</si>
  <si>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</si>
  <si>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</si>
  <si>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</si>
  <si>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</si>
  <si>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</si>
  <si>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</si>
  <si>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</si>
  <si>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</si>
  <si>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</si>
  <si>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</si>
  <si>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</si>
  <si>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</si>
  <si>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</si>
  <si>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</si>
  <si>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</si>
  <si>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</si>
  <si>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</si>
  <si>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</si>
  <si>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</si>
  <si>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</si>
  <si>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</si>
  <si>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</si>
  <si>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</si>
  <si>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</si>
  <si>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</si>
  <si>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</si>
  <si>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</si>
  <si>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</si>
  <si>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</si>
  <si>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</si>
  <si>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</si>
  <si>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</si>
  <si>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</si>
  <si>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</si>
  <si>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</si>
  <si>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</si>
  <si>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</si>
  <si>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</si>
  <si>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</si>
  <si>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</si>
  <si>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</si>
  <si>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</si>
  <si>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</si>
  <si>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</si>
  <si>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</si>
  <si>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</si>
  <si>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</si>
  <si>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</si>
  <si>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</si>
  <si>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</si>
  <si>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</si>
  <si>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</si>
  <si>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</si>
  <si>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</si>
  <si>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</si>
  <si>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</si>
  <si>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</si>
  <si>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</si>
  <si>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</si>
  <si>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</si>
  <si>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</si>
  <si>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</si>
  <si>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</si>
  <si>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</si>
  <si>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</si>
  <si>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</si>
  <si>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</si>
  <si>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</si>
  <si>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</si>
  <si>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</si>
  <si>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</si>
  <si>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</si>
  <si>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</si>
  <si>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</si>
  <si>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</si>
  <si>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</si>
  <si>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</si>
  <si>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</si>
  <si>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</si>
  <si>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</si>
  <si>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</si>
  <si>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</si>
  <si>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</si>
  <si>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</si>
  <si>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</si>
  <si>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</si>
  <si>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</si>
  <si>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</si>
  <si>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</si>
  <si>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</si>
  <si>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</si>
  <si>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</si>
  <si>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</si>
  <si>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</si>
  <si>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</si>
  <si>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</si>
  <si>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</si>
  <si>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</si>
  <si>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</si>
  <si>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</si>
  <si>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</si>
  <si>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</si>
  <si>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</si>
  <si>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</si>
  <si>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</si>
  <si>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</si>
  <si>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</si>
  <si>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</si>
  <si>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</si>
  <si>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</si>
  <si>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</si>
  <si>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</si>
  <si>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</si>
  <si>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</si>
  <si>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</si>
  <si>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</si>
  <si>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</si>
  <si>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</si>
  <si>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</si>
  <si>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</si>
  <si>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</si>
  <si>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</si>
  <si>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</si>
  <si>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</si>
  <si>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</si>
  <si>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</si>
  <si>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</si>
  <si>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</si>
  <si>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</si>
  <si>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</si>
  <si>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</si>
  <si>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</si>
  <si>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</si>
  <si>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</si>
  <si>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</si>
  <si>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</si>
  <si>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</si>
  <si>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</si>
  <si>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</si>
  <si>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</si>
  <si>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</si>
  <si>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</si>
  <si>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</si>
  <si>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</si>
  <si>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</si>
  <si>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</si>
  <si>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</si>
  <si>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</si>
  <si>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</si>
  <si>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</si>
  <si>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</si>
  <si>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</si>
  <si>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</si>
  <si>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</si>
  <si>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</si>
  <si>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</si>
  <si>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</si>
  <si>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</si>
  <si>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</si>
  <si>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</si>
  <si>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</si>
  <si>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</si>
  <si>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</si>
  <si>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</si>
  <si>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</si>
  <si>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</si>
  <si>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</si>
  <si>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</si>
  <si>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</si>
  <si>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</si>
  <si>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</si>
  <si>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</si>
  <si>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</si>
  <si>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</si>
  <si>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</si>
  <si>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</si>
  <si>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</si>
  <si>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</si>
  <si>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</si>
  <si>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</si>
  <si>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</si>
  <si>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</si>
  <si>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</si>
  <si>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</si>
  <si>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</si>
  <si>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</si>
  <si>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</si>
  <si>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</si>
  <si>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</si>
  <si>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</si>
  <si>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</si>
  <si>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</si>
  <si>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</si>
  <si>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</si>
  <si>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</si>
  <si>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</si>
  <si>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</si>
  <si>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</si>
  <si>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</si>
  <si>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</si>
  <si>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</si>
  <si>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</si>
  <si>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</si>
  <si>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</si>
  <si>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</si>
  <si>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</si>
  <si>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</si>
  <si>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</si>
  <si>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</si>
  <si>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</si>
  <si>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</si>
  <si>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</si>
  <si>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</si>
  <si>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</si>
  <si>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</si>
  <si>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</si>
  <si>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</si>
  <si>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</si>
  <si>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</si>
  <si>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</si>
  <si>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</si>
  <si>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</si>
  <si>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</si>
  <si>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</si>
  <si>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</si>
  <si>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</si>
  <si>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</si>
  <si>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</si>
  <si>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</si>
  <si>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</si>
  <si>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</si>
  <si>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</si>
  <si>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</si>
  <si>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</si>
  <si>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</si>
  <si>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</si>
  <si>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</si>
  <si>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</si>
  <si>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</si>
  <si>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</si>
  <si>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</si>
  <si>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</si>
  <si>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</si>
  <si>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</si>
  <si>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</si>
  <si>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</si>
  <si>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</si>
  <si>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</si>
  <si>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</si>
  <si>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</si>
  <si>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</si>
  <si>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</si>
  <si>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</si>
  <si>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</si>
  <si>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</si>
  <si>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</si>
  <si>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</si>
  <si>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</si>
  <si>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</si>
  <si>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</si>
  <si>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</si>
  <si>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</si>
  <si>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</si>
  <si>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</si>
  <si>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</si>
  <si>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</si>
  <si>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</si>
  <si>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</si>
  <si>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</si>
  <si>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</si>
  <si>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</si>
  <si>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</si>
  <si>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</si>
  <si>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</si>
  <si>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</si>
  <si>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</si>
  <si>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</si>
  <si>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</si>
  <si>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</si>
  <si>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</si>
  <si>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</si>
  <si>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</si>
  <si>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</si>
  <si>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</si>
  <si>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</si>
  <si>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</si>
  <si>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</si>
  <si>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</si>
  <si>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</si>
  <si>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</si>
  <si>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</si>
  <si>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</si>
  <si>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</si>
  <si>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</si>
  <si>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</si>
  <si>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</si>
  <si>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</si>
  <si>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</si>
  <si>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</si>
  <si>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</si>
  <si>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</si>
  <si>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</si>
  <si>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</si>
  <si>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</si>
  <si>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</si>
  <si>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</si>
  <si>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</si>
  <si>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</si>
  <si>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</si>
  <si>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</si>
  <si>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</si>
  <si>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</si>
  <si>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</si>
  <si>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</si>
  <si>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</si>
  <si>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</si>
  <si>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</si>
  <si>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</si>
  <si>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</si>
  <si>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</si>
  <si>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</si>
  <si>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</si>
  <si>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</si>
  <si>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</si>
  <si>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</si>
  <si>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</si>
  <si>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</si>
  <si>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</si>
  <si>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</si>
  <si>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</si>
  <si>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</si>
  <si>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</si>
  <si>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</si>
  <si>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</si>
  <si>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</si>
  <si>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</si>
  <si>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</si>
  <si>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</si>
  <si>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</si>
  <si>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</si>
  <si>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</si>
  <si>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</si>
  <si>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</si>
  <si>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</si>
  <si>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</si>
  <si>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</si>
  <si>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</si>
  <si>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</si>
  <si>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</si>
  <si>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</si>
  <si>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</si>
  <si>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</si>
  <si>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</si>
  <si>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</si>
  <si>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</si>
  <si>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</si>
  <si>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</si>
  <si>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</si>
  <si>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</si>
  <si>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</si>
  <si>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</si>
  <si>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</si>
  <si>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</si>
  <si>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</si>
  <si>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</si>
  <si>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</si>
  <si>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</si>
  <si>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</si>
  <si>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</si>
  <si>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</si>
  <si>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</si>
  <si>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</si>
  <si>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</si>
  <si>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</si>
  <si>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</si>
  <si>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</si>
  <si>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</si>
  <si>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</si>
  <si>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</si>
  <si>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</si>
  <si>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</si>
  <si>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</si>
  <si>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</si>
  <si>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</si>
  <si>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</si>
  <si>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</si>
  <si>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</si>
  <si>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</si>
  <si>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</si>
  <si>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</si>
  <si>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</si>
  <si>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</si>
  <si>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</si>
  <si>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</si>
  <si>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</si>
  <si>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</si>
  <si>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</si>
  <si>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</si>
  <si>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</si>
  <si>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</si>
  <si>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</si>
  <si>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</si>
  <si>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</si>
  <si>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</si>
  <si>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</si>
  <si>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</si>
  <si>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</si>
  <si>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</si>
  <si>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</si>
  <si>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</si>
  <si>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</si>
  <si>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</si>
  <si>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</si>
  <si>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</si>
  <si>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</si>
  <si>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</si>
  <si>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</si>
  <si>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</si>
  <si>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</si>
  <si>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</si>
  <si>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</si>
  <si>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</si>
  <si>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</si>
  <si>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</si>
  <si>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</si>
  <si>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</si>
  <si>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</si>
  <si>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</si>
  <si>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</si>
  <si>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</si>
  <si>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</si>
  <si>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</si>
  <si>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</si>
  <si>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</si>
  <si>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</si>
  <si>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</si>
  <si>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</si>
  <si>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</si>
  <si>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</si>
  <si>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</si>
  <si>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</si>
  <si>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</si>
  <si>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</si>
  <si>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</si>
  <si>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</si>
  <si>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</si>
  <si>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</si>
  <si>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</si>
  <si>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</si>
  <si>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</si>
  <si>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</si>
  <si>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</si>
  <si>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</si>
  <si>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</si>
  <si>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</si>
  <si>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</si>
  <si>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</si>
  <si>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</si>
  <si>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</si>
  <si>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</si>
  <si>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</si>
  <si>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</si>
  <si>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</si>
  <si>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</si>
  <si>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</si>
  <si>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</si>
  <si>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</si>
  <si>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</si>
  <si>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</si>
  <si>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</si>
  <si>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</si>
  <si>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</si>
  <si>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</si>
  <si>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</si>
  <si>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</si>
  <si>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</si>
  <si>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</si>
  <si>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</si>
  <si>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</si>
  <si>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</si>
  <si>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</si>
  <si>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</si>
  <si>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</si>
  <si>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</si>
  <si>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</si>
  <si>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</si>
  <si>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</si>
  <si>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</si>
  <si>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</si>
  <si>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</si>
  <si>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</si>
  <si>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</si>
  <si>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</si>
  <si>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</si>
  <si>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</si>
  <si>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</si>
  <si>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</si>
  <si>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</si>
  <si>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</si>
  <si>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</si>
  <si>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</si>
  <si>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</si>
  <si>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</si>
  <si>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</si>
  <si>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</si>
  <si>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</si>
  <si>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</si>
  <si>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</si>
  <si>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</si>
  <si>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</si>
  <si>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</si>
  <si>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</si>
  <si>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</si>
  <si>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</si>
  <si>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</si>
  <si>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</si>
  <si>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</si>
  <si>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</si>
  <si>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</si>
  <si>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</si>
  <si>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</si>
  <si>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</si>
  <si>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</si>
  <si>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</si>
  <si>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</si>
  <si>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</si>
  <si>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</si>
  <si>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</si>
  <si>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</si>
  <si>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</si>
  <si>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</si>
  <si>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</si>
  <si>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</si>
  <si>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</si>
  <si>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</si>
  <si>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</si>
  <si>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</si>
  <si>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</si>
  <si>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</si>
  <si>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</si>
  <si>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</si>
  <si>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</si>
  <si>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</si>
  <si>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</si>
  <si>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</si>
  <si>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</si>
  <si>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</si>
  <si>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</si>
  <si>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</si>
  <si>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</si>
  <si>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</si>
  <si>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</si>
  <si>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</si>
  <si>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</si>
  <si>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</si>
  <si>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</si>
  <si>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</si>
  <si>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</si>
  <si>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</si>
  <si>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</si>
  <si>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</si>
  <si>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</si>
  <si>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</si>
  <si>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</si>
  <si>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</si>
  <si>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</si>
  <si>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</si>
  <si>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</si>
  <si>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</si>
  <si>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</si>
  <si>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</si>
  <si>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</si>
  <si>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</si>
  <si>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</si>
  <si>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</si>
  <si>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</si>
  <si>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</si>
  <si>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</si>
  <si>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</si>
  <si>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</si>
  <si>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</si>
  <si>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</si>
  <si>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</si>
  <si>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</si>
  <si>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</si>
  <si>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</si>
  <si>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</si>
  <si>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</si>
  <si>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</si>
  <si>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</si>
  <si>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</si>
  <si>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</si>
  <si>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</si>
  <si>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</si>
  <si>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</si>
  <si>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</si>
  <si>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</si>
  <si>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</si>
  <si>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</si>
  <si>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</si>
  <si>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</si>
  <si>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</si>
  <si>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</si>
  <si>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</si>
  <si>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</si>
  <si>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</si>
  <si>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</si>
  <si>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</si>
  <si>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</si>
  <si>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</si>
  <si>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</si>
  <si>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</si>
  <si>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</si>
  <si>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</si>
  <si>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</si>
  <si>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</si>
  <si>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</si>
  <si>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</si>
  <si>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</si>
  <si>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</si>
  <si>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</si>
  <si>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</si>
  <si>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</si>
  <si>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</si>
  <si>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</si>
  <si>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</si>
  <si>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</si>
  <si>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</si>
  <si>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</si>
  <si>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</si>
  <si>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</si>
  <si>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</si>
  <si>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</si>
  <si>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</si>
  <si>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</si>
  <si>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</si>
  <si>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</si>
  <si>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</si>
  <si>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</si>
  <si>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</si>
  <si>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</si>
  <si>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</si>
  <si>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</si>
  <si>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</si>
  <si>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</si>
  <si>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</si>
  <si>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</si>
  <si>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</si>
  <si>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</si>
  <si>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</si>
  <si>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</si>
  <si>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</si>
  <si>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</si>
  <si>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</si>
  <si>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</si>
  <si>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</si>
  <si>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</si>
  <si>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</si>
  <si>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</si>
  <si>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</si>
  <si>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</si>
  <si>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</si>
  <si>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</si>
  <si>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</si>
  <si>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</si>
  <si>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</si>
  <si>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</si>
  <si>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</si>
  <si>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</si>
  <si>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</si>
  <si>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</si>
  <si>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</si>
  <si>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</si>
  <si>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</si>
  <si>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</si>
  <si>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</si>
  <si>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</si>
  <si>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</si>
  <si>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</si>
  <si>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</si>
  <si>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</si>
  <si>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</si>
  <si>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</si>
  <si>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</si>
  <si>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</si>
  <si>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</si>
  <si>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</si>
  <si>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</si>
  <si>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</si>
  <si>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</si>
  <si>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</si>
  <si>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</si>
  <si>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</si>
  <si>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</si>
  <si>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</si>
  <si>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</si>
  <si>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</si>
  <si>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</si>
  <si>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</si>
  <si>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</si>
  <si>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</si>
  <si>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</si>
  <si>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</si>
  <si>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</si>
  <si>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</si>
  <si>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</si>
  <si>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</si>
  <si>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</si>
  <si>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</si>
  <si>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</si>
  <si>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</si>
  <si>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</si>
  <si>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</si>
  <si>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</si>
  <si>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</si>
  <si>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</si>
  <si>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</si>
  <si>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</si>
  <si>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</si>
  <si>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</si>
  <si>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</si>
  <si>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</si>
  <si>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</si>
  <si>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</si>
  <si>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</si>
  <si>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</si>
  <si>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</si>
  <si>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</si>
  <si>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</si>
  <si>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</si>
  <si>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</si>
  <si>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</si>
  <si>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</si>
  <si>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</si>
  <si>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</si>
  <si>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</si>
  <si>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</si>
  <si>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</si>
  <si>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</si>
  <si>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</si>
  <si>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</si>
  <si>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</si>
  <si>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</si>
  <si>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</si>
  <si>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</si>
  <si>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</si>
  <si>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</si>
  <si>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</si>
  <si>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</si>
  <si>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</si>
  <si>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</si>
  <si>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</si>
  <si>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</si>
  <si>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</si>
  <si>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</si>
  <si>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</si>
  <si>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</si>
  <si>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</si>
  <si>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</si>
  <si>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</si>
  <si>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</si>
  <si>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</si>
  <si>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</si>
  <si>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</si>
  <si>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</si>
  <si>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</si>
  <si>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</si>
  <si>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</si>
  <si>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</si>
  <si>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</si>
  <si>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</si>
  <si>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</si>
  <si>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</si>
  <si>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</si>
  <si>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</si>
  <si>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</si>
  <si>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</si>
  <si>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</si>
  <si>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</si>
  <si>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</si>
  <si>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</si>
  <si>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</si>
  <si>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</si>
  <si>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</si>
  <si>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</si>
  <si>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</si>
  <si>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</si>
  <si>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</si>
  <si>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</si>
  <si>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</si>
  <si>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</si>
  <si>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</si>
  <si>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</si>
  <si>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</si>
  <si>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</si>
  <si>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</si>
  <si>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</si>
  <si>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</si>
  <si>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</si>
  <si>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</si>
  <si>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</si>
  <si>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</si>
  <si>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</si>
  <si>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</si>
  <si>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</si>
  <si>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</si>
  <si>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</si>
  <si>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</si>
  <si>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</si>
  <si>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</si>
  <si>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</si>
  <si>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</si>
  <si>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</si>
  <si>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</si>
  <si>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</si>
  <si>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</si>
  <si>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</si>
  <si>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</si>
  <si>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</si>
  <si>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</si>
  <si>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</si>
  <si>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</si>
  <si>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</si>
  <si>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</si>
  <si>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</si>
  <si>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</si>
  <si>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</si>
  <si>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</si>
  <si>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</si>
  <si>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</si>
  <si>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</si>
  <si>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</si>
  <si>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</si>
  <si>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</si>
  <si>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</si>
  <si>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</si>
  <si>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</si>
  <si>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</si>
  <si>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</si>
  <si>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</si>
  <si>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</si>
  <si>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</si>
  <si>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</si>
  <si>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</si>
  <si>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</si>
  <si>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</si>
  <si>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</si>
  <si>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</si>
  <si>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</si>
  <si>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</si>
  <si>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</si>
  <si>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</si>
  <si>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</si>
  <si>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</si>
  <si>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</si>
  <si>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</si>
  <si>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</si>
  <si>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</si>
  <si>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</si>
  <si>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</si>
  <si>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</si>
  <si>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</si>
  <si>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</si>
  <si>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</si>
  <si>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</si>
  <si>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</si>
  <si>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</si>
  <si>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</si>
  <si>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</si>
  <si>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</si>
  <si>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</si>
  <si>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</si>
  <si>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</si>
  <si>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</si>
  <si>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</si>
  <si>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</si>
  <si>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</si>
  <si>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</si>
  <si>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</si>
  <si>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</si>
  <si>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</si>
  <si>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</si>
  <si>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</si>
  <si>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</si>
  <si>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</si>
  <si>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</si>
  <si>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</si>
  <si>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</si>
  <si>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</si>
  <si>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</si>
  <si>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</si>
  <si>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</si>
  <si>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</si>
  <si>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</si>
  <si>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</si>
  <si>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</si>
  <si>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</si>
  <si>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</si>
  <si>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</si>
  <si>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</si>
  <si>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</si>
  <si>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</si>
  <si>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</si>
  <si>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</si>
  <si>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</si>
  <si>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</si>
  <si>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</si>
  <si>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</si>
  <si>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</si>
  <si>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</si>
  <si>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</si>
  <si>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</si>
  <si>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</si>
  <si>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</si>
  <si>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</si>
  <si>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</si>
  <si>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</si>
  <si>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</si>
  <si>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</si>
  <si>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</si>
  <si>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</si>
  <si>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</si>
  <si>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</si>
  <si>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</si>
  <si>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</si>
  <si>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</si>
  <si>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</si>
  <si>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</si>
  <si>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</si>
  <si>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</si>
  <si>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</si>
  <si>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</si>
  <si>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</si>
  <si>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</si>
  <si>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</si>
  <si>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</si>
  <si>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</si>
  <si>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</si>
  <si>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</si>
  <si>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</si>
  <si>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</si>
  <si>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</si>
  <si>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</si>
  <si>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</si>
  <si>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</si>
  <si>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</si>
  <si>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</si>
  <si>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</si>
  <si>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</si>
  <si>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</si>
  <si>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</si>
  <si>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</si>
  <si>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</si>
  <si>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</si>
  <si>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</si>
  <si>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</si>
  <si>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</si>
  <si>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</si>
  <si>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</si>
  <si>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</si>
  <si>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</si>
  <si>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</si>
  <si>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</si>
  <si>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</si>
  <si>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</si>
  <si>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</si>
  <si>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</si>
  <si>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</si>
  <si>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</si>
  <si>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</si>
  <si>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</si>
  <si>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</si>
  <si>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</si>
  <si>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</si>
  <si>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</si>
  <si>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</si>
  <si>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</si>
  <si>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</si>
  <si>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</si>
  <si>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</si>
  <si>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</si>
  <si>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</si>
  <si>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</si>
  <si>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</si>
  <si>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</si>
  <si>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</si>
  <si>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</si>
  <si>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</si>
  <si>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</si>
  <si>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</si>
  <si>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</si>
  <si>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</si>
  <si>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</si>
  <si>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</si>
  <si>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</si>
  <si>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</si>
  <si>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</si>
  <si>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</si>
  <si>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</si>
  <si>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</si>
  <si>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</si>
  <si>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</si>
  <si>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</si>
  <si>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</si>
  <si>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</si>
  <si>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</si>
  <si>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</si>
  <si>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</si>
  <si>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</si>
  <si>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</si>
  <si>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</si>
  <si>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</si>
  <si>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</si>
  <si>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</si>
  <si>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</si>
  <si>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</si>
  <si>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</si>
  <si>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</si>
  <si>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</si>
  <si>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</si>
  <si>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</si>
  <si>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</si>
  <si>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</si>
  <si>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</si>
  <si>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</si>
  <si>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</si>
  <si>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</si>
  <si>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</si>
  <si>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</si>
  <si>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</si>
  <si>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</si>
  <si>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</si>
  <si>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</si>
  <si>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</si>
  <si>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</si>
  <si>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</si>
  <si>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</si>
  <si>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</si>
  <si>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</si>
  <si>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</si>
  <si>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</si>
  <si>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</si>
  <si>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</si>
  <si>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</si>
  <si>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</si>
  <si>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</si>
  <si>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</si>
  <si>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</si>
  <si>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</si>
  <si>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</si>
  <si>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</si>
  <si>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</si>
  <si>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</si>
  <si>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</si>
  <si>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</si>
  <si>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</si>
  <si>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</si>
  <si>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</si>
  <si>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</si>
  <si>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</si>
  <si>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</si>
  <si>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</si>
  <si>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</si>
  <si>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</si>
  <si>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</si>
  <si>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</si>
  <si>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</si>
  <si>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</si>
  <si>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</si>
  <si>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</si>
  <si>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</si>
  <si>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</si>
  <si>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</si>
  <si>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</si>
  <si>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</si>
  <si>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</si>
  <si>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</si>
  <si>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</si>
  <si>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</si>
  <si>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</si>
  <si>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</si>
  <si>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</si>
  <si>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</si>
  <si>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</si>
  <si>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</si>
  <si>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</si>
  <si>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</si>
  <si>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</si>
  <si>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</si>
  <si>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</si>
  <si>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</si>
  <si>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</si>
  <si>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</si>
  <si>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</si>
  <si>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</si>
  <si>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</si>
  <si>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</si>
  <si>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</si>
  <si>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</si>
  <si>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</si>
  <si>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</si>
  <si>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</si>
  <si>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</si>
  <si>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</si>
  <si>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</si>
  <si>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</si>
  <si>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</si>
  <si>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</si>
  <si>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</si>
  <si>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</si>
  <si>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</si>
  <si>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</si>
  <si>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</si>
  <si>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</si>
  <si>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</si>
  <si>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</si>
  <si>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</si>
  <si>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</si>
  <si>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</si>
  <si>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</si>
  <si>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</si>
  <si>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</si>
  <si>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</si>
  <si>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</si>
  <si>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</si>
  <si>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</si>
  <si>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</si>
  <si>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</si>
  <si>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</si>
  <si>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</si>
  <si>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</si>
  <si>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</si>
  <si>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</si>
  <si>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</si>
  <si>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</si>
  <si>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</si>
  <si>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</si>
  <si>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</si>
  <si>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</si>
  <si>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</si>
  <si>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</si>
  <si>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</si>
  <si>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</si>
  <si>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</si>
  <si>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</si>
  <si>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</si>
  <si>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</si>
  <si>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</si>
  <si>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</si>
  <si>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</si>
  <si>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</si>
  <si>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</si>
  <si>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</si>
  <si>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</si>
  <si>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</si>
  <si>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</si>
  <si>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</si>
  <si>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</si>
  <si>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</si>
  <si>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</si>
  <si>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</si>
  <si>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</si>
  <si>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</si>
  <si>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</si>
  <si>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</si>
  <si>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</si>
  <si>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</si>
  <si>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</si>
  <si>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</si>
  <si>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</si>
  <si>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</si>
  <si>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</si>
  <si>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</si>
  <si>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</si>
  <si>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</si>
  <si>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</si>
  <si>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</si>
  <si>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</si>
  <si>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</si>
  <si>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</si>
  <si>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</si>
  <si>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</si>
  <si>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</si>
  <si>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</si>
  <si>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</si>
  <si>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</si>
  <si>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</si>
  <si>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</si>
  <si>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</si>
  <si>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</si>
  <si>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</si>
  <si>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</si>
  <si>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</si>
  <si>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</si>
  <si>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</si>
  <si>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</si>
  <si>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</si>
  <si>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</si>
  <si>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</si>
  <si>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</si>
  <si>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</si>
  <si>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</si>
  <si>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</si>
  <si>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</si>
  <si>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</si>
  <si>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</si>
  <si>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</si>
  <si>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</si>
  <si>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</si>
  <si>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</si>
  <si>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</si>
  <si>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</si>
  <si>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</si>
  <si>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</si>
  <si>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</si>
  <si>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</si>
  <si>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</si>
  <si>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</si>
  <si>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</si>
  <si>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</si>
  <si>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</si>
  <si>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</si>
  <si>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</si>
  <si>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</si>
  <si>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</si>
  <si>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</si>
  <si>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</si>
  <si>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</si>
  <si>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</si>
  <si>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</si>
  <si>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</si>
  <si>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</si>
  <si>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</si>
  <si>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</si>
  <si>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</si>
  <si>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</si>
  <si>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</si>
  <si>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</si>
  <si>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</si>
  <si>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</si>
  <si>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</si>
  <si>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</si>
  <si>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</si>
  <si>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</si>
  <si>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</si>
  <si>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</si>
  <si>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</si>
  <si>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</si>
  <si>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</si>
  <si>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</si>
  <si>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</si>
  <si>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</si>
  <si>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</si>
  <si>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</si>
  <si>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</si>
  <si>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</si>
  <si>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</si>
  <si>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</si>
  <si>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</si>
  <si>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</si>
  <si>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</si>
  <si>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</si>
  <si>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</si>
  <si>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</si>
  <si>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</si>
  <si>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</si>
  <si>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</si>
  <si>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</si>
  <si>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</si>
  <si>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</si>
  <si>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</si>
  <si>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</si>
  <si>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</si>
  <si>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</si>
  <si>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</si>
  <si>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</si>
  <si>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</si>
  <si>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</si>
  <si>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</si>
  <si>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</si>
  <si>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</si>
  <si>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</si>
  <si>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</si>
  <si>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</si>
  <si>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</si>
  <si>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</si>
  <si>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</si>
  <si>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</si>
  <si>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</si>
  <si>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</si>
  <si>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</si>
  <si>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</si>
  <si>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</si>
  <si>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</si>
  <si>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</si>
  <si>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</si>
  <si>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</si>
  <si>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</si>
  <si>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</si>
  <si>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</si>
  <si>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</si>
  <si>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</si>
  <si>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</si>
  <si>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</si>
  <si>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</si>
  <si>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</si>
  <si>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</si>
  <si>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</si>
  <si>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</si>
  <si>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</si>
  <si>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</si>
  <si>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</si>
  <si>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</si>
  <si>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</si>
  <si>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</si>
  <si>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</si>
  <si>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</si>
  <si>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</si>
  <si>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</si>
  <si>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</si>
  <si>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</si>
  <si>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</si>
  <si>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</si>
  <si>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</si>
  <si>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</si>
  <si>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</si>
  <si>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</si>
  <si>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</si>
  <si>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</si>
  <si>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</si>
  <si>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</si>
  <si>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</si>
  <si>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</si>
  <si>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</si>
  <si>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</si>
  <si>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</si>
  <si>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</si>
  <si>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</si>
  <si>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</si>
  <si>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</si>
  <si>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</si>
  <si>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</si>
  <si>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</si>
  <si>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</si>
  <si>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</si>
  <si>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</si>
  <si>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</si>
  <si>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</si>
  <si>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</si>
  <si>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</si>
  <si>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</si>
  <si>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</si>
  <si>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</si>
  <si>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</si>
  <si>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</si>
  <si>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</si>
  <si>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</si>
  <si>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</si>
  <si>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</si>
  <si>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</si>
  <si>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</si>
  <si>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</si>
  <si>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</si>
  <si>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</si>
  <si>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</si>
  <si>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</si>
  <si>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</si>
  <si>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</si>
  <si>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</si>
  <si>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</si>
  <si>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</si>
  <si>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</si>
  <si>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</si>
  <si>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</si>
  <si>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</si>
  <si>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</si>
  <si>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</si>
  <si>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</si>
  <si>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</si>
  <si>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</si>
  <si>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</si>
  <si>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</si>
  <si>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</si>
  <si>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</si>
  <si>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</si>
  <si>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</si>
  <si>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</si>
  <si>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</si>
  <si>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</si>
  <si>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</si>
  <si>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</si>
  <si>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</si>
  <si>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</si>
  <si>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</si>
  <si>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</si>
  <si>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</si>
  <si>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</si>
  <si>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</si>
  <si>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</si>
  <si>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</si>
  <si>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</si>
  <si>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</si>
  <si>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</si>
  <si>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</si>
  <si>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</si>
  <si>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</si>
  <si>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</si>
  <si>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</si>
  <si>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</si>
  <si>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</si>
  <si>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</si>
  <si>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</si>
  <si>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</si>
  <si>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</si>
  <si>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</si>
  <si>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</si>
  <si>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</si>
  <si>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</si>
  <si>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</si>
  <si>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</si>
  <si>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</si>
  <si>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</si>
  <si>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</si>
  <si>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</si>
  <si>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</si>
  <si>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</si>
  <si>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</si>
  <si>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</si>
  <si>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</si>
  <si>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</si>
  <si>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</si>
  <si>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</si>
  <si>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</si>
  <si>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</si>
  <si>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</si>
  <si>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</si>
  <si>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</si>
  <si>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</si>
  <si>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</si>
  <si>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</si>
  <si>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</si>
  <si>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</si>
  <si>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</si>
  <si>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</si>
  <si>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</si>
  <si>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</si>
  <si>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</si>
  <si>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</si>
  <si>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</si>
  <si>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</si>
  <si>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</si>
  <si>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</si>
  <si>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</si>
  <si>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</si>
  <si>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</si>
  <si>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</si>
  <si>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</si>
  <si>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</si>
  <si>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</si>
  <si>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</si>
  <si>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</si>
  <si>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</si>
  <si>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</si>
  <si>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</si>
  <si>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</si>
  <si>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</si>
  <si>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</si>
  <si>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</si>
  <si>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</si>
  <si>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</si>
  <si>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</si>
  <si>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</si>
  <si>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</si>
  <si>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</si>
  <si>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</si>
  <si>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</si>
  <si>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</si>
  <si>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</si>
  <si>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</si>
  <si>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</si>
  <si>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</si>
  <si>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</si>
  <si>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</si>
  <si>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</si>
  <si>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</si>
  <si>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</si>
  <si>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</si>
  <si>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</si>
  <si>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</si>
  <si>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</si>
  <si>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</si>
  <si>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</si>
  <si>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</si>
  <si>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</si>
  <si>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</si>
  <si>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</si>
  <si>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</si>
  <si>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</si>
  <si>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</si>
  <si>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</si>
  <si>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</si>
  <si>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</si>
  <si>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</si>
  <si>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</si>
  <si>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</si>
  <si>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</si>
  <si>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</si>
  <si>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</si>
  <si>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</si>
  <si>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</si>
  <si>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</si>
  <si>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</si>
  <si>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</si>
  <si>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</si>
  <si>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</si>
  <si>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</si>
  <si>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</si>
  <si>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</si>
  <si>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</si>
  <si>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</si>
  <si>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</si>
  <si>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</si>
  <si>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</si>
  <si>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</si>
  <si>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</si>
  <si>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</si>
  <si>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</si>
  <si>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</si>
  <si>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</si>
  <si>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</si>
  <si>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</si>
  <si>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</si>
  <si>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</si>
  <si>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</si>
  <si>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</si>
  <si>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</si>
  <si>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</si>
  <si>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</si>
  <si>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</si>
  <si>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</si>
  <si>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</si>
  <si>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</si>
  <si>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</si>
  <si>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</si>
  <si>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</si>
  <si>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</si>
  <si>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</si>
  <si>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</si>
  <si>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</si>
  <si>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</si>
  <si>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</si>
  <si>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</si>
  <si>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</si>
  <si>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</si>
  <si>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</si>
  <si>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</si>
  <si>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</si>
  <si>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</si>
  <si>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</si>
  <si>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</si>
  <si>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</si>
  <si>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</si>
  <si>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</si>
  <si>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</si>
  <si>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</si>
  <si>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</si>
  <si>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</si>
  <si>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</si>
  <si>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</si>
  <si>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</si>
  <si>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</si>
  <si>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</si>
  <si>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</si>
  <si>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</si>
  <si>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</si>
  <si>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</si>
  <si>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</si>
  <si>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</si>
  <si>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</si>
  <si>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</si>
  <si>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</si>
  <si>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</si>
  <si>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</si>
  <si>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</si>
  <si>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</si>
  <si>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</si>
  <si>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</si>
  <si>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</si>
  <si>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</si>
  <si>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</si>
  <si>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</si>
  <si>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</si>
  <si>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</si>
  <si>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</si>
  <si>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</si>
  <si>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</si>
  <si>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</si>
  <si>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</si>
  <si>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</si>
  <si>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</si>
  <si>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</si>
  <si>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</si>
  <si>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</si>
  <si>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</si>
  <si>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</si>
  <si>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</si>
  <si>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</si>
  <si>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</si>
  <si>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</si>
  <si>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</si>
  <si>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</si>
  <si>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</si>
  <si>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</si>
  <si>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</si>
  <si>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</si>
  <si>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</si>
  <si>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</si>
  <si>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</si>
  <si>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</si>
  <si>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</si>
  <si>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</si>
  <si>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</si>
  <si>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</si>
  <si>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</si>
  <si>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</si>
  <si>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</si>
  <si>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</si>
  <si>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</si>
  <si>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</si>
  <si>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</si>
  <si>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</si>
  <si>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</si>
  <si>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</si>
  <si>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</si>
  <si>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</si>
  <si>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</si>
  <si>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</si>
  <si>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</si>
  <si>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</si>
  <si>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</si>
  <si>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</si>
  <si>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</si>
  <si>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</si>
  <si>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</si>
  <si>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</si>
  <si>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</si>
  <si>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</si>
  <si>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</si>
  <si>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</si>
  <si>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</si>
  <si>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</si>
  <si>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</si>
  <si>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</si>
  <si>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</si>
  <si>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</si>
  <si>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</si>
  <si>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</si>
  <si>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</si>
  <si>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</si>
  <si>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</si>
  <si>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</si>
  <si>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</si>
  <si>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</si>
  <si>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</si>
  <si>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</si>
  <si>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</si>
  <si>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</si>
  <si>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</si>
  <si>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</si>
  <si>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</si>
  <si>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</si>
  <si>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</si>
  <si>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</si>
  <si>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</si>
  <si>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</si>
  <si>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</si>
  <si>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</si>
  <si>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</si>
  <si>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</si>
  <si>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</si>
  <si>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</si>
  <si>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</si>
  <si>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</si>
  <si>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</si>
  <si>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</si>
  <si>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</si>
  <si>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</si>
  <si>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</si>
  <si>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</si>
  <si>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</si>
  <si>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</si>
  <si>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</si>
  <si>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</si>
  <si>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</si>
  <si>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</si>
  <si>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</si>
  <si>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</si>
  <si>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</si>
  <si>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</si>
  <si>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</si>
  <si>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</si>
  <si>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</si>
  <si>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</si>
  <si>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</si>
  <si>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</si>
  <si>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</si>
  <si>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</si>
  <si>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</si>
  <si>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</si>
  <si>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</si>
  <si>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</si>
  <si>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</si>
  <si>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</si>
  <si>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</si>
  <si>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</si>
  <si>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</si>
  <si>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</si>
  <si>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</si>
  <si>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</si>
  <si>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</si>
  <si>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</si>
  <si>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</si>
  <si>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</si>
  <si>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</si>
  <si>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</si>
  <si>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</si>
  <si>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</si>
  <si>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</si>
  <si>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</si>
  <si>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</si>
  <si>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</si>
  <si>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</si>
  <si>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</si>
  <si>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</si>
  <si>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</si>
  <si>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</si>
  <si>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</si>
  <si>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</si>
  <si>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</si>
  <si>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</si>
  <si>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</si>
  <si>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</si>
  <si>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</si>
  <si>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</si>
  <si>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</si>
  <si>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</si>
  <si>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</si>
  <si>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</si>
  <si>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</si>
  <si>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</si>
  <si>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</si>
  <si>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</si>
  <si>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</si>
  <si>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</si>
  <si>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</si>
  <si>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</si>
  <si>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</si>
  <si>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</si>
  <si>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</si>
  <si>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</si>
  <si>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</si>
  <si>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</si>
  <si>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</si>
  <si>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</si>
  <si>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</si>
  <si>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</si>
  <si>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</si>
  <si>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</si>
  <si>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</si>
  <si>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</si>
  <si>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</si>
  <si>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</si>
  <si>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</si>
  <si>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</si>
  <si>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</si>
  <si>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</si>
  <si>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</si>
  <si>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</si>
  <si>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</si>
  <si>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</si>
  <si>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</si>
  <si>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</si>
  <si>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</si>
  <si>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</si>
  <si>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</si>
  <si>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</si>
  <si>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</si>
  <si>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</si>
  <si>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</si>
  <si>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</si>
  <si>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</si>
  <si>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</si>
  <si>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</si>
  <si>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</si>
  <si>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</si>
  <si>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</si>
  <si>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</si>
  <si>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</si>
  <si>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</si>
  <si>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</si>
  <si>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</si>
  <si>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</si>
  <si>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</si>
  <si>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</si>
  <si>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</si>
  <si>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</si>
  <si>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</si>
  <si>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</si>
  <si>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</si>
  <si>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</si>
  <si>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</si>
  <si>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</si>
  <si>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</si>
  <si>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</si>
  <si>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</si>
  <si>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</si>
  <si>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</si>
  <si>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</si>
  <si>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</si>
  <si>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</si>
  <si>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</si>
  <si>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</si>
  <si>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</si>
  <si>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</si>
  <si>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</si>
  <si>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</si>
  <si>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</si>
  <si>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</si>
  <si>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</si>
  <si>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</si>
  <si>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</si>
  <si>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</si>
  <si>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</si>
  <si>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</si>
  <si>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</si>
  <si>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</si>
  <si>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</si>
  <si>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</si>
  <si>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</si>
  <si>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</si>
  <si>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</si>
  <si>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</si>
  <si>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</si>
  <si>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</si>
  <si>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</si>
  <si>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</si>
  <si>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</si>
  <si>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</si>
  <si>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</si>
  <si>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</si>
  <si>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</si>
  <si>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</si>
  <si>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</si>
  <si>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</si>
  <si>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</si>
  <si>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</si>
  <si>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</si>
  <si>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</si>
  <si>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</si>
  <si>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</si>
  <si>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</si>
  <si>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</si>
  <si>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</si>
  <si>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</si>
  <si>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</si>
  <si>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</si>
  <si>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</si>
  <si>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</si>
  <si>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</si>
  <si>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</si>
  <si>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</si>
  <si>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</si>
  <si>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</si>
  <si>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</si>
  <si>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</si>
  <si>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</si>
  <si>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</si>
  <si>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</si>
  <si>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</si>
  <si>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</si>
  <si>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</si>
  <si>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</si>
  <si>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</si>
  <si>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</si>
  <si>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</si>
  <si>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</si>
  <si>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</si>
  <si>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</si>
  <si>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</si>
  <si>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</si>
  <si>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</si>
  <si>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</si>
  <si>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</si>
  <si>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</si>
  <si>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</si>
  <si>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</si>
  <si>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</si>
  <si>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</si>
  <si>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</si>
  <si>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</si>
  <si>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</si>
  <si>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</si>
  <si>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</si>
  <si>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</si>
  <si>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</si>
  <si>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</si>
  <si>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</si>
  <si>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</si>
  <si>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</si>
  <si>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</si>
  <si>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</si>
  <si>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</si>
  <si>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</si>
  <si>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</si>
  <si>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</si>
  <si>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</si>
  <si>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</si>
  <si>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</si>
  <si>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</si>
  <si>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</si>
  <si>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</si>
  <si>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</si>
  <si>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</si>
  <si>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</si>
  <si>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</si>
  <si>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</si>
  <si>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</si>
  <si>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</si>
  <si>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</si>
  <si>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</si>
  <si>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</si>
  <si>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</si>
  <si>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</si>
  <si>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</si>
  <si>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</si>
  <si>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</si>
  <si>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</si>
  <si>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</si>
  <si>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</si>
  <si>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</si>
  <si>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</si>
  <si>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</si>
  <si>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</si>
  <si>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</si>
  <si>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</si>
  <si>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</si>
  <si>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</si>
  <si>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</si>
  <si>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</si>
  <si>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</si>
  <si>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</si>
  <si>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</si>
  <si>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</si>
  <si>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</si>
  <si>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</si>
  <si>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</si>
  <si>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</si>
  <si>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</si>
  <si>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</si>
  <si>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</si>
  <si>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</si>
  <si>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</si>
  <si>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</si>
  <si>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</si>
  <si>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</si>
  <si>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</si>
  <si>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</si>
  <si>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</si>
  <si>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</si>
  <si>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</si>
  <si>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</si>
  <si>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</si>
  <si>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</si>
  <si>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</si>
  <si>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</si>
  <si>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</si>
  <si>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</si>
  <si>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</si>
  <si>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</si>
  <si>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</si>
  <si>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</si>
  <si>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</si>
  <si>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</si>
  <si>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</si>
  <si>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</si>
  <si>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</si>
  <si>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</si>
  <si>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</si>
  <si>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</si>
  <si>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</si>
  <si>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</si>
  <si>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</si>
  <si>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</si>
  <si>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</si>
  <si>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</si>
  <si>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</si>
  <si>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</si>
  <si>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</si>
  <si>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</si>
  <si>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</si>
  <si>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</si>
  <si>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</si>
  <si>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</si>
  <si>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</si>
  <si>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</si>
  <si>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</si>
  <si>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</si>
  <si>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</si>
  <si>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</si>
  <si>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</si>
  <si>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</si>
  <si>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</si>
  <si>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</si>
  <si>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</si>
  <si>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</si>
  <si>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</si>
  <si>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</si>
  <si>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</si>
  <si>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</si>
  <si>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</si>
  <si>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</si>
  <si>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</si>
  <si>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</si>
  <si>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</si>
  <si>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</si>
  <si>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</si>
  <si>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</si>
  <si>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</si>
  <si>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</si>
  <si>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</si>
  <si>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</si>
  <si>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</si>
  <si>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</si>
  <si>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</si>
  <si>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</si>
  <si>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</si>
  <si>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</si>
  <si>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</si>
  <si>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</si>
  <si>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</si>
  <si>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</si>
  <si>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</si>
  <si>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</si>
  <si>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</si>
  <si>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</si>
  <si>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</si>
  <si>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</si>
  <si>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</si>
  <si>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</si>
  <si>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</si>
  <si>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</si>
  <si>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</si>
  <si>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</si>
  <si>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</si>
  <si>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</si>
  <si>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</si>
  <si>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</si>
  <si>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</si>
  <si>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</si>
  <si>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</si>
  <si>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</si>
  <si>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</si>
  <si>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</si>
  <si>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</si>
  <si>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</si>
  <si>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</si>
  <si>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</si>
  <si>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</si>
  <si>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</si>
  <si>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</si>
  <si>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</si>
  <si>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</si>
  <si>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</si>
  <si>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</si>
  <si>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</si>
  <si>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</si>
  <si>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</si>
  <si>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</si>
  <si>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</si>
  <si>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</si>
  <si>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</si>
  <si>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</si>
  <si>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</si>
  <si>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</si>
  <si>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</si>
  <si>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</si>
  <si>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</si>
  <si>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</si>
  <si>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</si>
  <si>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</si>
  <si>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</si>
  <si>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</si>
  <si>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</si>
  <si>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</si>
  <si>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</si>
  <si>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</si>
  <si>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</si>
  <si>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</si>
  <si>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</si>
  <si>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</si>
  <si>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</si>
  <si>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</si>
  <si>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</si>
  <si>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</si>
  <si>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</si>
  <si>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</si>
  <si>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</si>
  <si>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</si>
  <si>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</si>
  <si>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</si>
  <si>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</si>
  <si>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</si>
  <si>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</si>
  <si>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</si>
  <si>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</si>
  <si>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</si>
  <si>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</si>
  <si>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</si>
  <si>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</si>
  <si>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</si>
  <si>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</si>
  <si>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</si>
  <si>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</si>
  <si>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</si>
  <si>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</si>
  <si>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</si>
  <si>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</si>
  <si>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</si>
  <si>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</si>
  <si>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</si>
  <si>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</si>
  <si>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</si>
  <si>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</si>
  <si>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</si>
  <si>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</si>
  <si>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</si>
  <si>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</si>
  <si>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</si>
  <si>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</si>
  <si>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</si>
  <si>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</si>
  <si>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</si>
  <si>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</si>
  <si>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</si>
  <si>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</si>
  <si>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</si>
  <si>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</si>
  <si>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</si>
  <si>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</si>
  <si>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</si>
  <si>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</si>
  <si>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</si>
  <si>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</si>
  <si>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</si>
  <si>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</si>
  <si>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</si>
  <si>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</si>
  <si>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</si>
  <si>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</si>
  <si>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</si>
  <si>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</si>
  <si>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</si>
  <si>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</si>
  <si>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</si>
  <si>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</si>
  <si>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</si>
  <si>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</si>
  <si>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</si>
  <si>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</si>
  <si>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</si>
  <si>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</si>
  <si>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</si>
  <si>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</si>
  <si>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</si>
  <si>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</si>
  <si>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</si>
  <si>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</si>
  <si>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</si>
  <si>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</si>
  <si>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</si>
  <si>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</si>
  <si>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</si>
  <si>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</si>
  <si>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</si>
  <si>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</si>
  <si>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</si>
  <si>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</si>
  <si>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</si>
  <si>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</si>
  <si>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</si>
  <si>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</si>
  <si>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</si>
  <si>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</si>
  <si>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</si>
  <si>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</si>
  <si>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</si>
  <si>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</si>
  <si>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</si>
  <si>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</si>
  <si>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</si>
  <si>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</si>
  <si>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</si>
  <si>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</si>
  <si>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</si>
  <si>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</si>
  <si>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</si>
  <si>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</si>
  <si>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</si>
  <si>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</si>
  <si>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</si>
  <si>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</si>
  <si>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</si>
  <si>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</si>
  <si>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</si>
  <si>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</si>
  <si>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</si>
  <si>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</si>
  <si>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</si>
  <si>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</si>
  <si>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</si>
  <si>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</si>
  <si>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</si>
  <si>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</si>
  <si>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</si>
  <si>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</si>
  <si>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</si>
  <si>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</si>
  <si>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</si>
  <si>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</si>
  <si>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</si>
  <si>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</si>
  <si>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</si>
  <si>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</si>
  <si>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</si>
  <si>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</si>
  <si>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</si>
  <si>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</si>
  <si>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</si>
  <si>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</si>
  <si>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</si>
  <si>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</si>
  <si>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</si>
  <si>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</si>
  <si>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</si>
  <si>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</si>
  <si>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</si>
  <si>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</si>
  <si>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</si>
  <si>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</si>
  <si>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</si>
  <si>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</si>
  <si>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</si>
  <si>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</si>
  <si>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</si>
  <si>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</si>
  <si>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</si>
  <si>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</si>
  <si>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</si>
  <si>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</si>
  <si>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</si>
  <si>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</si>
  <si>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</si>
  <si>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</si>
  <si>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</si>
  <si>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</si>
  <si>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</si>
  <si>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</si>
  <si>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</si>
  <si>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</si>
  <si>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</si>
  <si>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</si>
  <si>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</si>
  <si>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</si>
  <si>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</si>
  <si>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</si>
  <si>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</si>
  <si>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</si>
  <si>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</si>
  <si>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</si>
  <si>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</si>
  <si>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</si>
  <si>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</si>
  <si>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</si>
  <si>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</si>
  <si>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</si>
  <si>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</si>
  <si>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</si>
  <si>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</si>
  <si>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</si>
  <si>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</si>
  <si>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</si>
  <si>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</si>
  <si>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</si>
  <si>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</si>
  <si>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</si>
  <si>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</si>
  <si>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</si>
  <si>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</si>
  <si>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</si>
  <si>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</si>
  <si>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</si>
  <si>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</si>
  <si>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</si>
  <si>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</si>
  <si>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</si>
  <si>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</si>
  <si>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</si>
  <si>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</si>
  <si>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</si>
  <si>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</si>
  <si>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</si>
  <si>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</si>
  <si>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</si>
  <si>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</si>
  <si>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</si>
  <si>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</si>
  <si>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</si>
  <si>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</si>
  <si>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</si>
  <si>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</si>
  <si>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</si>
  <si>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</si>
  <si>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</si>
  <si>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</si>
  <si>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</si>
  <si>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</si>
  <si>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</si>
  <si>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</si>
  <si>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</si>
  <si>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</si>
  <si>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</si>
  <si>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</si>
  <si>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</si>
  <si>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</si>
  <si>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</si>
  <si>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</si>
  <si>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</si>
  <si>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</si>
  <si>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</si>
  <si>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</si>
  <si>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</si>
  <si>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</si>
  <si>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</si>
  <si>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</si>
  <si>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</si>
  <si>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</si>
  <si>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</si>
  <si>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</si>
  <si>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</si>
  <si>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</si>
  <si>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</si>
  <si>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</si>
  <si>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</si>
  <si>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</si>
  <si>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</si>
  <si>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</si>
  <si>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</si>
  <si>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</si>
  <si>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</si>
  <si>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</si>
  <si>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</si>
  <si>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</si>
  <si>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</si>
  <si>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</si>
  <si>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</si>
  <si>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</si>
  <si>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</si>
  <si>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</si>
  <si>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</si>
  <si>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</si>
  <si>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</si>
  <si>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</si>
  <si>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</si>
  <si>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</si>
  <si>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</si>
  <si>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</si>
  <si>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</si>
  <si>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</si>
  <si>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</si>
  <si>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</si>
  <si>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</si>
  <si>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</si>
  <si>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</si>
  <si>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</si>
  <si>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</si>
  <si>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</si>
  <si>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</si>
  <si>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</si>
  <si>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</si>
  <si>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</si>
  <si>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</si>
  <si>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</si>
  <si>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</si>
  <si>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</si>
  <si>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</si>
  <si>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</si>
  <si>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</si>
  <si>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</si>
  <si>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</si>
  <si>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</si>
  <si>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</si>
  <si>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</si>
  <si>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</si>
  <si>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</si>
  <si>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</si>
  <si>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</si>
  <si>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</si>
  <si>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</si>
  <si>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</si>
  <si>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</si>
  <si>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</si>
  <si>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</si>
  <si>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</si>
  <si>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</si>
  <si>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</si>
  <si>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</si>
  <si>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</si>
  <si>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</si>
  <si>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</si>
  <si>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</si>
  <si>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</si>
  <si>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</si>
  <si>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</si>
  <si>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</si>
  <si>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</si>
  <si>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</si>
  <si>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</si>
  <si>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</si>
  <si>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</si>
  <si>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</si>
  <si>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</si>
  <si>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</si>
  <si>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</si>
  <si>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</si>
  <si>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</si>
  <si>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</si>
  <si>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</si>
  <si>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</si>
  <si>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</si>
  <si>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</si>
  <si>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</si>
  <si>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</si>
  <si>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</si>
  <si>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</si>
  <si>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</si>
  <si>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</si>
  <si>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</si>
  <si>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</si>
  <si>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</si>
  <si>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</si>
  <si>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</si>
  <si>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</si>
  <si>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</si>
  <si>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</si>
  <si>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</si>
  <si>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</si>
  <si>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</si>
  <si>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</si>
  <si>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</si>
  <si>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</si>
  <si>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</si>
  <si>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</si>
  <si>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</si>
  <si>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</si>
  <si>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</si>
  <si>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</si>
  <si>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</si>
  <si>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</si>
  <si>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</si>
  <si>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</si>
  <si>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</si>
  <si>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</si>
  <si>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</si>
  <si>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</si>
  <si>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</si>
  <si>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</si>
  <si>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</si>
  <si>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</si>
  <si>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</si>
  <si>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</si>
  <si>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</si>
  <si>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</si>
  <si>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</si>
  <si>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</si>
  <si>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</si>
  <si>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</si>
  <si>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</si>
  <si>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</si>
  <si>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</si>
  <si>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</si>
  <si>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</si>
  <si>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</si>
  <si>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</si>
  <si>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</si>
  <si>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</si>
  <si>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</si>
  <si>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</si>
  <si>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</si>
  <si>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</si>
  <si>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</si>
  <si>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</si>
  <si>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</si>
  <si>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</si>
  <si>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</si>
  <si>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</si>
  <si>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</si>
  <si>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</si>
  <si>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</si>
  <si>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</si>
  <si>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</si>
  <si>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</si>
  <si>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</si>
  <si>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</si>
  <si>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</si>
  <si>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</si>
  <si>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</si>
  <si>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</si>
  <si>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</si>
  <si>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</si>
  <si>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</si>
  <si>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</si>
  <si>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</si>
  <si>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</si>
  <si>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</si>
  <si>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</si>
  <si>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</si>
  <si>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</si>
  <si>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</si>
  <si>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</si>
  <si>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</si>
  <si>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</si>
  <si>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</si>
  <si>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</si>
  <si>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</si>
  <si>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</si>
  <si>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</si>
  <si>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</si>
  <si>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</si>
  <si>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</si>
  <si>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</si>
  <si>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</si>
  <si>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</si>
  <si>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</si>
  <si>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</si>
  <si>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</si>
  <si>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</si>
  <si>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</si>
  <si>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</si>
  <si>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</si>
  <si>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</si>
  <si>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</si>
  <si>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</si>
  <si>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</si>
  <si>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</si>
  <si>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</si>
  <si>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</si>
  <si>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</si>
  <si>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</si>
  <si>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</si>
  <si>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</si>
  <si>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</si>
  <si>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</si>
  <si>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</si>
  <si>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</si>
  <si>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</si>
  <si>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</si>
  <si>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</si>
  <si>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</si>
  <si>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</si>
  <si>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</si>
  <si>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</si>
  <si>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</si>
  <si>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</si>
  <si>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</si>
  <si>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</si>
  <si>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</si>
  <si>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</si>
  <si>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</si>
  <si>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</si>
  <si>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</si>
  <si>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</si>
  <si>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</si>
  <si>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</si>
  <si>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</si>
  <si>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</si>
  <si>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</si>
  <si>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</si>
  <si>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</si>
  <si>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</si>
  <si>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</si>
  <si>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</si>
  <si>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</si>
  <si>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</si>
  <si>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</si>
  <si>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</si>
  <si>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</si>
  <si>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</si>
  <si>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</si>
  <si>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</si>
  <si>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</si>
  <si>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</si>
  <si>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</si>
  <si>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</si>
  <si>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</si>
  <si>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</si>
  <si>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</si>
  <si>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</si>
  <si>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</si>
  <si>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</si>
  <si>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</si>
  <si>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</si>
  <si>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</si>
  <si>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</si>
  <si>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</si>
  <si>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</si>
  <si>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</si>
  <si>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</si>
  <si>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</si>
  <si>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</si>
  <si>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</si>
  <si>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</si>
  <si>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</si>
  <si>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</si>
  <si>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</si>
  <si>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</si>
  <si>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</si>
  <si>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</si>
  <si>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</si>
  <si>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</si>
  <si>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</si>
  <si>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</si>
  <si>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</si>
  <si>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</si>
  <si>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</si>
  <si>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</si>
  <si>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</si>
  <si>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</si>
  <si>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</si>
  <si>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</si>
  <si>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</si>
  <si>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</si>
  <si>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</si>
  <si>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</si>
  <si>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</si>
  <si>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</si>
  <si>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</si>
  <si>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</si>
  <si>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</si>
  <si>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</si>
  <si>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</si>
  <si>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</si>
  <si>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</si>
  <si>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</si>
  <si>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</si>
  <si>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</si>
  <si>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</si>
  <si>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</si>
  <si>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</si>
  <si>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</si>
  <si>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</si>
  <si>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</si>
  <si>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</si>
  <si>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</si>
  <si>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</si>
  <si>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</si>
  <si>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</si>
  <si>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</si>
  <si>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</si>
  <si>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</si>
  <si>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</si>
  <si>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</si>
  <si>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</si>
  <si>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</si>
  <si>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</si>
  <si>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</si>
  <si>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</si>
  <si>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</si>
  <si>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</si>
  <si>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</si>
  <si>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</si>
  <si>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</si>
  <si>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</si>
  <si>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</si>
  <si>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</si>
  <si>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</si>
  <si>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</si>
  <si>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</si>
  <si>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</si>
  <si>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</si>
  <si>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</si>
  <si>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</si>
  <si>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</si>
  <si>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</si>
  <si>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</si>
  <si>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</si>
  <si>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</si>
  <si>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</si>
  <si>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</si>
  <si>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</si>
  <si>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</si>
  <si>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</si>
  <si>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</si>
  <si>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</si>
  <si>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</si>
  <si>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</si>
  <si>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</si>
  <si>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</si>
  <si>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</si>
  <si>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</si>
  <si>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</si>
  <si>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</si>
  <si>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</si>
  <si>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</si>
  <si>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</si>
  <si>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</si>
  <si>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</si>
  <si>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</si>
  <si>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</si>
  <si>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</si>
  <si>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</si>
  <si>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</si>
  <si>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</si>
  <si>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</si>
  <si>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</si>
  <si>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</si>
  <si>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</si>
  <si>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</si>
  <si>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</si>
  <si>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</si>
  <si>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</si>
  <si>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</si>
  <si>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</si>
  <si>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</si>
  <si>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</si>
  <si>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</si>
  <si>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</si>
  <si>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</si>
  <si>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</si>
  <si>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</si>
  <si>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</si>
  <si>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</si>
  <si>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</si>
  <si>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</si>
  <si>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</si>
  <si>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</si>
  <si>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</si>
  <si>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</si>
  <si>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</si>
  <si>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</si>
  <si>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</si>
  <si>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</si>
  <si>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</si>
  <si>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</si>
  <si>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</si>
  <si>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</si>
  <si>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</si>
  <si>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</si>
  <si>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</si>
  <si>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</si>
  <si>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</si>
  <si>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</si>
  <si>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</si>
  <si>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</si>
  <si>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</si>
  <si>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</si>
  <si>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</si>
  <si>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</si>
  <si>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</si>
  <si>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</si>
  <si>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</si>
  <si>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</si>
  <si>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</si>
  <si>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</si>
  <si>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</si>
  <si>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</si>
  <si>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</si>
  <si>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</si>
  <si>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</si>
  <si>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</si>
  <si>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</si>
  <si>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</si>
  <si>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</si>
  <si>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</si>
  <si>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</si>
  <si>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</si>
  <si>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</si>
  <si>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</si>
  <si>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</si>
  <si>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</si>
  <si>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</si>
  <si>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</si>
  <si>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</si>
  <si>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</si>
  <si>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</si>
  <si>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</si>
  <si>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</si>
  <si>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</si>
  <si>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</si>
  <si>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</si>
  <si>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</si>
  <si>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</si>
  <si>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</si>
  <si>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</si>
  <si>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</si>
  <si>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</si>
  <si>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</si>
  <si>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</si>
  <si>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</si>
  <si>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</si>
  <si>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</si>
  <si>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</si>
  <si>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</si>
  <si>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</si>
  <si>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</si>
  <si>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</si>
  <si>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</si>
  <si>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</si>
  <si>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</si>
  <si>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</si>
  <si>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</si>
  <si>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</si>
  <si>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</si>
  <si>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</si>
  <si>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</si>
  <si>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</si>
  <si>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</si>
  <si>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</si>
  <si>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</si>
  <si>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</si>
  <si>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</si>
  <si>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</si>
  <si>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</si>
  <si>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</si>
  <si>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</si>
  <si>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</si>
  <si>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</si>
  <si>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</si>
  <si>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</si>
  <si>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</si>
  <si>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</si>
  <si>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</si>
  <si>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</si>
  <si>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</si>
  <si>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</si>
  <si>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</si>
  <si>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</si>
  <si>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</si>
  <si>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</si>
  <si>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</si>
  <si>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</si>
  <si>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</si>
  <si>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</si>
  <si>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</si>
  <si>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</si>
  <si>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</si>
  <si>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</si>
  <si>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</si>
  <si>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</si>
  <si>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</si>
  <si>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</si>
  <si>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</si>
  <si>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</si>
  <si>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</si>
  <si>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</si>
  <si>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</si>
  <si>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</si>
  <si>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</si>
  <si>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</si>
  <si>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</si>
  <si>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</si>
  <si>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</si>
  <si>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</si>
  <si>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</si>
  <si>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</si>
  <si>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</si>
  <si>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</si>
  <si>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</si>
  <si>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</si>
  <si>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</si>
  <si>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</si>
  <si>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</si>
  <si>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</si>
  <si>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</si>
  <si>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</si>
  <si>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</si>
  <si>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</si>
  <si>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</si>
  <si>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</si>
  <si>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</si>
  <si>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</si>
  <si>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</si>
  <si>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</si>
  <si>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</si>
  <si>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</si>
  <si>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</si>
  <si>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</si>
  <si>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</si>
  <si>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</si>
  <si>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</si>
  <si>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</si>
  <si>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</si>
  <si>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</si>
  <si>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</si>
  <si>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</si>
  <si>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</si>
  <si>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</si>
  <si>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</si>
  <si>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</si>
  <si>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</si>
  <si>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</si>
  <si>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</si>
  <si>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</si>
  <si>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</si>
  <si>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</si>
  <si>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</si>
  <si>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</si>
  <si>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</si>
  <si>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</si>
  <si>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</si>
  <si>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</si>
  <si>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</si>
  <si>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</si>
  <si>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</si>
  <si>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</si>
  <si>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</si>
  <si>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</si>
  <si>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</si>
  <si>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</si>
  <si>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</si>
  <si>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</si>
  <si>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</si>
  <si>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</si>
  <si>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</si>
  <si>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</si>
  <si>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</si>
  <si>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</si>
  <si>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</si>
  <si>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</si>
  <si>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</si>
  <si>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</si>
  <si>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</si>
  <si>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</si>
  <si>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</si>
  <si>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</si>
  <si>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</si>
  <si>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</si>
  <si>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</si>
  <si>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</si>
  <si>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</si>
  <si>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</si>
  <si>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</si>
  <si>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</si>
  <si>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</si>
  <si>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</si>
  <si>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</si>
  <si>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</si>
  <si>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</si>
  <si>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</si>
  <si>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</si>
  <si>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</si>
  <si>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</si>
  <si>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</si>
  <si>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</si>
  <si>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</si>
  <si>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</si>
  <si>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</si>
  <si>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</si>
  <si>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</si>
  <si>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</si>
  <si>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</si>
  <si>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</si>
  <si>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</si>
  <si>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</si>
  <si>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</si>
  <si>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</si>
  <si>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</si>
  <si>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</si>
  <si>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</si>
  <si>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</si>
  <si>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</si>
  <si>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</si>
  <si>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</si>
  <si>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</si>
  <si>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</si>
  <si>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</si>
  <si>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</si>
  <si>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</si>
  <si>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</si>
  <si>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</si>
  <si>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</si>
  <si>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</si>
  <si>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</si>
  <si>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</si>
  <si>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</si>
  <si>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</si>
  <si>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</si>
  <si>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</si>
  <si>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</si>
  <si>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</si>
  <si>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</si>
  <si>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</si>
  <si>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</si>
  <si>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</si>
  <si>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</si>
  <si>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</si>
  <si>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</si>
  <si>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</si>
  <si>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</si>
  <si>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</si>
  <si>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</si>
  <si>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</si>
  <si>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</si>
  <si>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</si>
  <si>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</si>
  <si>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</si>
  <si>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</si>
  <si>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</si>
  <si>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</si>
  <si>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</si>
  <si>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</si>
  <si>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</si>
  <si>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</si>
  <si>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</si>
  <si>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</si>
  <si>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</si>
  <si>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</si>
  <si>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</si>
  <si>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</si>
  <si>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</si>
  <si>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</si>
  <si>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</si>
  <si>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</si>
  <si>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</si>
  <si>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</si>
  <si>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</si>
  <si>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</si>
  <si>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</si>
  <si>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</si>
  <si>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</si>
  <si>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</si>
  <si>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</si>
  <si>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</si>
  <si>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</si>
  <si>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</si>
  <si>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</si>
  <si>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</si>
  <si>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</si>
  <si>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</si>
  <si>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</si>
  <si>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</si>
  <si>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</si>
  <si>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</si>
  <si>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</si>
  <si>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</si>
  <si>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</si>
  <si>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</si>
  <si>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</si>
  <si>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</si>
  <si>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</si>
  <si>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</si>
  <si>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</si>
  <si>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</si>
  <si>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</si>
  <si>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</si>
  <si>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</si>
  <si>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</si>
  <si>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</si>
  <si>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</si>
  <si>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</si>
  <si>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</si>
  <si>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</si>
  <si>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</si>
  <si>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</si>
  <si>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</si>
  <si>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</si>
  <si>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</si>
  <si>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</si>
  <si>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</si>
  <si>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</si>
  <si>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</si>
  <si>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</si>
  <si>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</si>
  <si>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</si>
  <si>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</si>
  <si>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</si>
  <si>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</si>
  <si>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</si>
  <si>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</si>
  <si>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</si>
  <si>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</si>
  <si>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</si>
  <si>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</si>
  <si>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</si>
  <si>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</si>
  <si>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</si>
  <si>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</si>
  <si>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</si>
  <si>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</si>
  <si>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</si>
  <si>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</si>
  <si>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</si>
  <si>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</si>
  <si>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</si>
  <si>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</si>
  <si>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</si>
  <si>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</si>
  <si>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</si>
  <si>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</si>
  <si>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</si>
  <si>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</si>
  <si>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</si>
  <si>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</si>
  <si>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</si>
  <si>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</si>
  <si>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</si>
  <si>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</si>
  <si>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</si>
  <si>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</si>
  <si>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</si>
  <si>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</si>
  <si>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</si>
  <si>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</si>
  <si>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</si>
  <si>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</si>
  <si>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</si>
  <si>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</si>
  <si>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</si>
  <si>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</si>
  <si>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</si>
  <si>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</si>
  <si>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</si>
  <si>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</si>
  <si>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</si>
  <si>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</si>
  <si>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</si>
  <si>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</si>
  <si>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</si>
  <si>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</si>
  <si>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</si>
  <si>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</si>
  <si>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</si>
  <si>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</si>
  <si>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</si>
  <si>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</si>
  <si>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</si>
  <si>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</si>
  <si>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</si>
  <si>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</si>
  <si>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</si>
  <si>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</si>
  <si>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</si>
  <si>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</si>
  <si>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</si>
  <si>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</si>
  <si>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</si>
  <si>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</si>
  <si>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</si>
  <si>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</si>
  <si>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</si>
  <si>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</si>
  <si>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</si>
  <si>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</si>
  <si>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</si>
  <si>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</si>
  <si>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</si>
  <si>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</si>
  <si>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</si>
  <si>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</si>
  <si>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</si>
  <si>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</si>
  <si>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</si>
  <si>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</si>
  <si>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</si>
  <si>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</si>
  <si>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</si>
  <si>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</si>
  <si>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</si>
  <si>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</si>
  <si>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</si>
  <si>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</si>
  <si>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</si>
  <si>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</si>
  <si>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</si>
  <si>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</si>
  <si>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</si>
  <si>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</si>
  <si>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</si>
  <si>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</si>
  <si>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</si>
  <si>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</si>
  <si>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</si>
  <si>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</si>
  <si>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</si>
  <si>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</si>
  <si>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</si>
  <si>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</si>
  <si>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</si>
  <si>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</si>
  <si>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</si>
  <si>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</si>
  <si>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</si>
  <si>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</si>
  <si>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</si>
  <si>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</si>
  <si>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</si>
  <si>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</si>
  <si>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</si>
  <si>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</si>
  <si>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</si>
  <si>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</si>
  <si>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</si>
  <si>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</si>
  <si>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</si>
  <si>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</si>
  <si>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</si>
  <si>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</si>
  <si>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</si>
  <si>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</si>
  <si>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</si>
  <si>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</si>
  <si>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</si>
  <si>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</si>
  <si>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</si>
  <si>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</si>
  <si>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</si>
  <si>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</si>
  <si>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</si>
  <si>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</si>
  <si>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</si>
  <si>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</si>
  <si>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</si>
  <si>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</si>
  <si>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</si>
  <si>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</si>
  <si>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</si>
  <si>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</si>
  <si>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</si>
  <si>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</si>
  <si>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</si>
  <si>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</si>
  <si>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</si>
  <si>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</si>
  <si>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</si>
  <si>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</si>
  <si>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</si>
  <si>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</si>
  <si>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</si>
  <si>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</si>
  <si>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</si>
  <si>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</si>
  <si>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</si>
  <si>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</si>
  <si>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</si>
  <si>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</si>
  <si>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</si>
  <si>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</si>
  <si>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</si>
  <si>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</si>
  <si>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</si>
  <si>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</si>
  <si>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</si>
  <si>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</si>
  <si>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</si>
  <si>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</si>
  <si>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</si>
  <si>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</si>
  <si>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</si>
  <si>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</si>
  <si>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</si>
  <si>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</si>
  <si>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</si>
  <si>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</si>
  <si>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</si>
  <si>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</si>
  <si>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</si>
  <si>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</si>
  <si>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</si>
  <si>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</si>
  <si>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</si>
  <si>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</si>
  <si>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</si>
  <si>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</si>
  <si>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</si>
  <si>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</si>
  <si>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</si>
  <si>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</si>
  <si>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</si>
  <si>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</si>
  <si>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</si>
  <si>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</si>
  <si>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</si>
  <si>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</si>
  <si>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</si>
  <si>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</si>
  <si>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</si>
  <si>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</si>
  <si>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</si>
  <si>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</si>
  <si>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</si>
  <si>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</si>
  <si>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</si>
  <si>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</si>
  <si>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</si>
  <si>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</si>
  <si>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</si>
  <si>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</si>
  <si>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</si>
  <si>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</si>
  <si>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</si>
  <si>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</si>
  <si>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</si>
  <si>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</si>
  <si>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</si>
  <si>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</si>
  <si>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</si>
  <si>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</si>
  <si>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</si>
  <si>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</si>
  <si>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</si>
  <si>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</si>
  <si>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</si>
  <si>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</si>
  <si>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</si>
  <si>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</si>
  <si>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</si>
  <si>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</si>
  <si>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</si>
  <si>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</si>
  <si>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</si>
  <si>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</si>
  <si>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</si>
  <si>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</si>
  <si>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</si>
  <si>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</si>
  <si>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</si>
  <si>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</si>
  <si>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</si>
  <si>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</si>
  <si>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</si>
  <si>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</si>
  <si>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</si>
  <si>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</si>
  <si>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</si>
  <si>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</si>
  <si>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</si>
  <si>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</si>
  <si>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</si>
  <si>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</si>
  <si>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</si>
  <si>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</si>
  <si>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</si>
  <si>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</si>
  <si>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</si>
  <si>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</si>
  <si>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</si>
  <si>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</si>
  <si>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</si>
  <si>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</si>
  <si>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</si>
  <si>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</si>
  <si>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</si>
  <si>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</si>
  <si>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</si>
  <si>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</si>
  <si>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</si>
  <si>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</si>
  <si>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</si>
  <si>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</si>
  <si>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</si>
  <si>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</si>
  <si>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</si>
  <si>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</si>
  <si>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</si>
  <si>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</si>
  <si>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</si>
  <si>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</si>
  <si>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</si>
  <si>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</si>
  <si>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</si>
  <si>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</si>
  <si>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</si>
  <si>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</si>
  <si>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</si>
  <si>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</si>
  <si>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</si>
  <si>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</si>
  <si>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</si>
  <si>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</si>
  <si>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</si>
  <si>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</si>
  <si>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</si>
  <si>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</si>
  <si>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</si>
  <si>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</si>
  <si>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</si>
  <si>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</si>
  <si>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</si>
  <si>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</si>
  <si>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</si>
  <si>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</si>
  <si>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</si>
  <si>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</si>
  <si>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</si>
  <si>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</si>
  <si>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</si>
  <si>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</si>
  <si>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</si>
  <si>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</si>
  <si>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</si>
  <si>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</si>
  <si>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</si>
  <si>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</si>
  <si>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</si>
  <si>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</si>
  <si>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</si>
  <si>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</si>
  <si>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</si>
  <si>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</si>
  <si>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</si>
  <si>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</si>
  <si>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</si>
  <si>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</si>
  <si>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</si>
  <si>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</si>
  <si>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</si>
  <si>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</si>
  <si>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</si>
  <si>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</si>
  <si>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</si>
  <si>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</si>
  <si>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</si>
  <si>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</si>
  <si>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</si>
  <si>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</si>
  <si>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</si>
  <si>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</si>
  <si>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</si>
  <si>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</si>
  <si>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</si>
  <si>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</si>
  <si>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</si>
  <si>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</si>
  <si>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</si>
  <si>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</si>
  <si>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</si>
  <si>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</si>
  <si>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</si>
  <si>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</si>
  <si>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</si>
  <si>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</si>
  <si>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</si>
  <si>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</si>
  <si>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</si>
  <si>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</si>
  <si>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</si>
  <si>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</si>
  <si>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</si>
  <si>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</si>
  <si>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</si>
  <si>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</si>
  <si>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</si>
  <si>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</si>
  <si>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</si>
  <si>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</si>
  <si>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</si>
  <si>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</si>
  <si>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</si>
  <si>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</si>
  <si>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</si>
  <si>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</si>
  <si>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</si>
  <si>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</si>
  <si>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</si>
  <si>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</si>
  <si>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</si>
  <si>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</si>
  <si>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</si>
  <si>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</si>
  <si>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</si>
  <si>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</si>
  <si>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</si>
  <si>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</si>
  <si>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</si>
  <si>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</si>
  <si>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</si>
  <si>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</si>
  <si>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</si>
  <si>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</si>
  <si>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</si>
  <si>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</si>
  <si>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</si>
  <si>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</si>
  <si>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</si>
  <si>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</si>
  <si>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</si>
  <si>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</si>
  <si>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</si>
  <si>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</si>
  <si>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</si>
  <si>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</si>
  <si>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</si>
  <si>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</si>
  <si>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</si>
  <si>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</si>
  <si>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</si>
  <si>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</si>
  <si>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</si>
  <si>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</si>
  <si>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</si>
  <si>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</si>
  <si>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</si>
  <si>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</si>
  <si>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</si>
  <si>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</si>
  <si>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</si>
  <si>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</si>
  <si>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</si>
  <si>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</si>
  <si>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</si>
  <si>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</si>
  <si>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</si>
  <si>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</si>
  <si>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</si>
  <si>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</si>
  <si>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</si>
  <si>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</si>
  <si>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</si>
  <si>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</si>
  <si>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</si>
  <si>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</si>
  <si>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</si>
  <si>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</si>
  <si>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</si>
  <si>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</si>
  <si>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</si>
  <si>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</si>
  <si>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</si>
  <si>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</si>
  <si>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</si>
  <si>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</si>
  <si>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</si>
  <si>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</si>
  <si>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</si>
  <si>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</si>
  <si>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</si>
  <si>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</si>
  <si>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</si>
  <si>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</si>
  <si>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</si>
  <si>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</si>
  <si>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</si>
  <si>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</si>
  <si>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</si>
  <si>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</si>
  <si>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</si>
  <si>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</si>
  <si>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</si>
  <si>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</si>
  <si>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</si>
  <si>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</si>
  <si>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</si>
  <si>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</si>
  <si>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</si>
  <si>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</si>
  <si>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</si>
  <si>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</si>
  <si>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</si>
  <si>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</si>
  <si>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</si>
  <si>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</si>
  <si>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</si>
  <si>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</si>
  <si>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</si>
  <si>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</si>
  <si>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</si>
  <si>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</si>
  <si>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</si>
  <si>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</si>
  <si>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</si>
  <si>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</si>
  <si>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</si>
  <si>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</si>
  <si>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</si>
  <si>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</si>
  <si>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</si>
  <si>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</si>
  <si>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</si>
  <si>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</si>
  <si>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</si>
  <si>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</si>
  <si>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</si>
  <si>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</si>
  <si>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</si>
  <si>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</si>
  <si>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</si>
  <si>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</si>
  <si>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</si>
  <si>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</si>
  <si>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</si>
  <si>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</si>
  <si>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</si>
  <si>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</si>
  <si>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</si>
  <si>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</si>
  <si>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</si>
  <si>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</si>
  <si>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</si>
  <si>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</si>
  <si>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</si>
  <si>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</si>
  <si>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</si>
  <si>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</si>
  <si>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</si>
  <si>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</si>
  <si>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</si>
  <si>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</si>
  <si>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</si>
  <si>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</si>
  <si>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</si>
  <si>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</si>
  <si>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</si>
  <si>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</si>
  <si>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</si>
  <si>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</si>
  <si>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</si>
  <si>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</si>
  <si>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</si>
  <si>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</si>
  <si>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</si>
  <si>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</si>
  <si>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</si>
  <si>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</si>
  <si>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</si>
  <si>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</si>
  <si>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</si>
  <si>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</si>
  <si>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</si>
  <si>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</si>
  <si>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</si>
  <si>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</si>
  <si>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</si>
  <si>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</si>
  <si>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</si>
  <si>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</si>
  <si>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</si>
  <si>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</si>
  <si>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</si>
  <si>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</si>
  <si>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</si>
  <si>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</si>
  <si>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</si>
  <si>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</si>
  <si>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</si>
  <si>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</si>
  <si>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</si>
  <si>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</si>
  <si>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</si>
  <si>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</si>
  <si>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</si>
  <si>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</si>
  <si>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</si>
  <si>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</si>
  <si>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</si>
  <si>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</si>
  <si>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</si>
  <si>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</si>
  <si>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</si>
  <si>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</si>
  <si>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</si>
  <si>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</si>
  <si>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</si>
  <si>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</si>
  <si>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</si>
  <si>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</si>
  <si>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</si>
  <si>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</si>
  <si>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</si>
  <si>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</si>
  <si>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</si>
  <si>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</si>
  <si>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</si>
  <si>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</si>
  <si>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</si>
  <si>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</si>
  <si>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</si>
  <si>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</si>
  <si>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</si>
  <si>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</si>
  <si>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</si>
  <si>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</si>
  <si>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</si>
  <si>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</si>
  <si>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</si>
  <si>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</si>
  <si>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</si>
  <si>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</si>
  <si>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</si>
  <si>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</si>
  <si>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</si>
  <si>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</si>
  <si>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</si>
  <si>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</si>
  <si>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</si>
  <si>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</si>
  <si>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</si>
  <si>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</si>
  <si>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</si>
  <si>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</si>
  <si>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</si>
  <si>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</si>
  <si>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</si>
  <si>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</si>
  <si>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</si>
  <si>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</si>
  <si>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</si>
  <si>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</si>
  <si>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</si>
  <si>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</si>
  <si>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</si>
  <si>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</si>
  <si>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</si>
  <si>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</si>
  <si>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</si>
  <si>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</si>
  <si>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</si>
  <si>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</si>
  <si>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</si>
  <si>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</si>
  <si>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</si>
  <si>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</si>
  <si>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</si>
  <si>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</si>
  <si>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</si>
  <si>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</si>
  <si>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</si>
  <si>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</si>
  <si>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</si>
  <si>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</si>
  <si>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</si>
  <si>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</si>
  <si>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</si>
  <si>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</si>
  <si>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</si>
  <si>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</si>
  <si>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</si>
  <si>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</si>
  <si>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</si>
  <si>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</si>
  <si>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</si>
  <si>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</si>
  <si>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</si>
  <si>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</si>
  <si>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</si>
  <si>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</si>
  <si>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</si>
  <si>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</si>
  <si>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</si>
  <si>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</si>
  <si>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</si>
  <si>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</si>
  <si>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</si>
  <si>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</si>
  <si>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</si>
  <si>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</si>
  <si>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</si>
  <si>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</si>
  <si>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</si>
  <si>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</si>
  <si>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</si>
  <si>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</si>
  <si>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</si>
  <si>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</si>
  <si>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</si>
  <si>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</si>
  <si>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</si>
  <si>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</si>
  <si>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</si>
  <si>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</si>
  <si>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</si>
  <si>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</si>
  <si>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</si>
  <si>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</si>
  <si>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</si>
  <si>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</si>
  <si>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</si>
  <si>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</si>
  <si>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</si>
  <si>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</si>
  <si>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</si>
  <si>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</si>
  <si>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</si>
  <si>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</si>
  <si>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</si>
  <si>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</si>
  <si>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</si>
  <si>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</si>
  <si>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</si>
  <si>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</si>
  <si>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</si>
  <si>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</si>
  <si>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</si>
  <si>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</si>
  <si>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</si>
  <si>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</si>
  <si>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</si>
  <si>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</si>
  <si>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</si>
  <si>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</si>
  <si>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</si>
  <si>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</si>
  <si>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</si>
  <si>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</si>
  <si>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</si>
  <si>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</si>
  <si>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</si>
  <si>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</si>
  <si>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</si>
  <si>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</si>
  <si>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</si>
  <si>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</si>
  <si>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</si>
  <si>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</si>
  <si>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</si>
  <si>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</si>
  <si>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</si>
  <si>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</si>
  <si>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</si>
  <si>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</si>
  <si>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</si>
  <si>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</si>
  <si>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</si>
  <si>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</si>
  <si>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</si>
  <si>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</si>
  <si>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</si>
  <si>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</si>
  <si>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</si>
  <si>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</si>
  <si>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</si>
  <si>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</si>
  <si>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</si>
  <si>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</si>
  <si>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</si>
  <si>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</si>
  <si>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</si>
  <si>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</si>
  <si>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</si>
  <si>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</si>
  <si>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</si>
  <si>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</si>
  <si>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</si>
  <si>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</si>
  <si>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</si>
  <si>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</si>
  <si>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</si>
  <si>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</si>
  <si>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</si>
  <si>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</si>
  <si>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</si>
  <si>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</si>
  <si>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</si>
  <si>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</si>
  <si>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</si>
  <si>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</si>
  <si>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</si>
  <si>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</si>
  <si>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</si>
  <si>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</si>
  <si>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</si>
  <si>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</si>
  <si>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</si>
  <si>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</si>
  <si>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</si>
  <si>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</si>
  <si>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</si>
  <si>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</si>
  <si>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</si>
  <si>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</si>
  <si>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</si>
  <si>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</si>
  <si>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</si>
  <si>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</si>
  <si>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</si>
  <si>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</si>
  <si>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</si>
  <si>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</si>
  <si>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</si>
  <si>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</si>
  <si>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</si>
  <si>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</si>
  <si>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</si>
  <si>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</si>
  <si>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</si>
  <si>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</si>
  <si>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</si>
  <si>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</si>
  <si>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</si>
  <si>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</si>
  <si>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</si>
  <si>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</si>
  <si>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</si>
  <si>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</si>
  <si>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</si>
  <si>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</si>
  <si>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</si>
  <si>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</si>
  <si>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</si>
  <si>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</si>
  <si>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</si>
  <si>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</si>
  <si>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</si>
  <si>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</si>
  <si>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</si>
  <si>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</si>
  <si>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</si>
  <si>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</si>
  <si>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</si>
  <si>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</si>
  <si>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</si>
  <si>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</si>
  <si>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</si>
  <si>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</si>
  <si>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</si>
  <si>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</si>
  <si>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</si>
  <si>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</si>
  <si>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</si>
  <si>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</si>
  <si>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</si>
  <si>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</si>
  <si>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</si>
  <si>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</si>
  <si>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</si>
  <si>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</si>
  <si>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</si>
  <si>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</si>
  <si>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</si>
  <si>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</si>
  <si>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</si>
  <si>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</si>
  <si>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</si>
  <si>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</si>
  <si>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</si>
  <si>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</si>
  <si>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</si>
  <si>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</si>
  <si>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</si>
  <si>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</si>
  <si>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</si>
  <si>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</si>
  <si>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</si>
  <si>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</si>
  <si>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</si>
  <si>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</si>
  <si>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</si>
  <si>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</si>
  <si>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</si>
  <si>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</si>
  <si>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</si>
  <si>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</si>
  <si>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</si>
  <si>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</si>
  <si>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</si>
  <si>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</si>
  <si>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</si>
  <si>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</si>
  <si>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</si>
  <si>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</si>
  <si>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</si>
  <si>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</si>
  <si>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</si>
  <si>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</si>
  <si>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</si>
  <si>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</si>
  <si>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</si>
  <si>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</si>
  <si>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</si>
  <si>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</si>
  <si>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</si>
  <si>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</si>
  <si>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</si>
  <si>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</si>
  <si>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</si>
  <si>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</si>
  <si>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</si>
  <si>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</si>
  <si>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</si>
  <si>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</si>
  <si>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</si>
  <si>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</si>
  <si>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</si>
  <si>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</si>
  <si>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</si>
  <si>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</si>
  <si>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</si>
  <si>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</si>
  <si>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</si>
  <si>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</si>
  <si>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</si>
  <si>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</si>
  <si>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</si>
  <si>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</si>
  <si>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</si>
  <si>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</si>
  <si>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</si>
  <si>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</si>
  <si>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</si>
  <si>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</si>
  <si>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</si>
  <si>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</si>
  <si>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</si>
  <si>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</si>
  <si>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</si>
  <si>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</si>
  <si>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</si>
  <si>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</si>
  <si>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</si>
  <si>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</si>
  <si>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</si>
  <si>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</si>
  <si>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</si>
  <si>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</si>
  <si>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</si>
  <si>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</si>
  <si>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</si>
  <si>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</si>
  <si>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</si>
  <si>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</si>
  <si>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</si>
  <si>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</si>
  <si>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</si>
  <si>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</si>
  <si>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</si>
  <si>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</si>
  <si>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</si>
  <si>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</si>
  <si>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</si>
  <si>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</si>
  <si>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</si>
  <si>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</si>
  <si>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</si>
  <si>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</si>
  <si>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</si>
  <si>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</si>
  <si>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</si>
  <si>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</si>
  <si>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</si>
  <si>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</si>
  <si>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</si>
  <si>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</si>
  <si>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</si>
  <si>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</si>
  <si>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</si>
  <si>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</si>
  <si>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</si>
  <si>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</si>
  <si>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</si>
  <si>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</si>
  <si>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</si>
  <si>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</si>
  <si>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</si>
  <si>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</si>
  <si>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</si>
  <si>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</si>
  <si>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</si>
  <si>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</si>
  <si>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</si>
  <si>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</si>
  <si>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</si>
  <si>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</si>
  <si>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</si>
  <si>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</si>
  <si>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</si>
  <si>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</si>
  <si>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</si>
  <si>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</si>
  <si>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</si>
  <si>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</si>
  <si>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</si>
  <si>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</si>
  <si>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</si>
  <si>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</si>
  <si>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</si>
  <si>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</si>
  <si>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</si>
  <si>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</si>
  <si>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</si>
  <si>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</si>
  <si>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</si>
  <si>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</si>
  <si>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</si>
  <si>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</si>
  <si>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</si>
  <si>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</si>
  <si>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</si>
  <si>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</si>
  <si>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</si>
  <si>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</si>
  <si>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</si>
  <si>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</si>
  <si>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</si>
  <si>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</si>
  <si>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</si>
  <si>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</si>
  <si>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</si>
  <si>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</si>
  <si>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</si>
  <si>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</si>
  <si>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</si>
  <si>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</si>
  <si>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</si>
  <si>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</si>
  <si>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</si>
  <si>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</si>
  <si>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</si>
  <si>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</si>
  <si>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</si>
  <si>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</si>
  <si>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</si>
  <si>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</si>
  <si>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</si>
  <si>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</si>
  <si>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</si>
  <si>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</si>
  <si>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</si>
  <si>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</si>
  <si>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</si>
  <si>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</si>
  <si>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</si>
  <si>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</si>
  <si>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</si>
  <si>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</si>
  <si>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</si>
  <si>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</si>
  <si>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</si>
  <si>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</si>
  <si>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</si>
  <si>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</si>
  <si>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</si>
  <si>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</si>
  <si>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</si>
  <si>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</si>
  <si>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</si>
  <si>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</si>
  <si>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</si>
  <si>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</si>
  <si>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</si>
  <si>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</si>
  <si>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</si>
  <si>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</si>
  <si>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</si>
  <si>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</si>
  <si>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</si>
  <si>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</si>
  <si>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</si>
  <si>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</si>
  <si>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</si>
  <si>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</si>
  <si>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</si>
  <si>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</si>
  <si>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</si>
  <si>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</si>
  <si>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</si>
  <si>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</si>
  <si>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</si>
  <si>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</si>
  <si>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</si>
  <si>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</si>
  <si>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</si>
  <si>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</si>
  <si>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</si>
  <si>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</si>
  <si>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</si>
  <si>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</si>
  <si>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</si>
  <si>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</si>
  <si>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</si>
  <si>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</si>
  <si>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</si>
  <si>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</si>
  <si>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</si>
  <si>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</si>
  <si>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</si>
  <si>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</si>
  <si>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</si>
  <si>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</si>
  <si>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</si>
  <si>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</si>
  <si>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</si>
  <si>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</si>
  <si>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</si>
  <si>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</si>
  <si>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</si>
  <si>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</si>
  <si>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</si>
  <si>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</si>
  <si>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</si>
  <si>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</si>
  <si>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</si>
  <si>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</si>
  <si>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</si>
  <si>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</si>
  <si>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</si>
  <si>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</si>
  <si>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</si>
  <si>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</si>
  <si>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</si>
  <si>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</si>
  <si>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</si>
  <si>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</si>
  <si>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</si>
  <si>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</si>
  <si>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</si>
  <si>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</si>
  <si>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</si>
  <si>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</si>
  <si>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</si>
  <si>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</si>
  <si>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</si>
  <si>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</si>
  <si>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</si>
  <si>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</si>
  <si>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</si>
  <si>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</si>
  <si>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</si>
  <si>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</si>
  <si>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</si>
  <si>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</si>
  <si>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</si>
  <si>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</si>
  <si>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</si>
  <si>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</si>
  <si>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</si>
  <si>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</si>
  <si>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</si>
  <si>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</si>
  <si>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</si>
  <si>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</si>
  <si>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</si>
  <si>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</si>
  <si>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</si>
  <si>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</si>
  <si>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</si>
  <si>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</si>
  <si>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</si>
  <si>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</si>
  <si>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</si>
  <si>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</si>
  <si>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</si>
  <si>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</si>
  <si>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</si>
  <si>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</si>
  <si>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</si>
  <si>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</si>
  <si>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</si>
  <si>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</si>
  <si>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</si>
  <si>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</si>
  <si>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</si>
  <si>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</si>
  <si>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</si>
  <si>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</si>
  <si>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</si>
  <si>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</si>
  <si>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</si>
  <si>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</si>
  <si>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</si>
  <si>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</si>
  <si>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</si>
  <si>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</si>
  <si>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</si>
  <si>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</si>
  <si>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</si>
  <si>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</si>
  <si>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</si>
  <si>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</si>
  <si>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</si>
  <si>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</si>
  <si>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</si>
  <si>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</si>
  <si>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</si>
  <si>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</si>
  <si>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</si>
  <si>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</si>
  <si>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</si>
  <si>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</si>
  <si>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</si>
  <si>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</si>
  <si>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</si>
  <si>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</si>
  <si>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</si>
  <si>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</si>
  <si>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</si>
  <si>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</si>
  <si>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</si>
  <si>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</si>
  <si>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</si>
  <si>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</si>
  <si>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</si>
  <si>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</si>
  <si>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</si>
  <si>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</si>
  <si>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</si>
  <si>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</si>
  <si>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</si>
  <si>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</si>
  <si>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</si>
  <si>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</si>
  <si>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</si>
  <si>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</si>
  <si>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</si>
  <si>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</si>
  <si>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</si>
  <si>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</si>
  <si>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</si>
  <si>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</si>
  <si>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</si>
  <si>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</si>
  <si>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</si>
  <si>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</si>
  <si>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</si>
  <si>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</si>
  <si>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</si>
  <si>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</si>
  <si>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</si>
  <si>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</si>
  <si>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</si>
  <si>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</si>
  <si>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</si>
  <si>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</si>
  <si>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</si>
  <si>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</si>
  <si>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</si>
  <si>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</si>
  <si>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</si>
  <si>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</si>
  <si>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</si>
  <si>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</si>
  <si>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</si>
  <si>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</si>
  <si>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</si>
  <si>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</si>
  <si>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</si>
  <si>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</si>
  <si>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</si>
  <si>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</si>
  <si>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</si>
  <si>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</si>
  <si>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</si>
  <si>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</si>
  <si>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</si>
  <si>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</si>
  <si>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</si>
  <si>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</si>
  <si>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</si>
  <si>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</si>
  <si>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</si>
  <si>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</si>
  <si>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</si>
  <si>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</si>
  <si>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</si>
  <si>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</si>
  <si>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</si>
  <si>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</si>
  <si>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</si>
  <si>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</si>
  <si>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</si>
  <si>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</si>
  <si>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</si>
  <si>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</si>
  <si>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</si>
  <si>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</si>
  <si>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</si>
  <si>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</si>
  <si>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</si>
  <si>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</si>
  <si>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</si>
  <si>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</si>
  <si>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</si>
  <si>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</si>
  <si>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</si>
  <si>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</si>
  <si>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</si>
  <si>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</si>
  <si>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</si>
  <si>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</si>
  <si>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</si>
  <si>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</si>
  <si>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</si>
  <si>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</si>
  <si>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</si>
  <si>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</si>
  <si>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</si>
  <si>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</si>
  <si>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</si>
  <si>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</si>
  <si>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</si>
  <si>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</si>
  <si>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</si>
  <si>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</si>
  <si>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</si>
  <si>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</si>
  <si>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</si>
  <si>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</si>
  <si>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</si>
  <si>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</si>
  <si>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</si>
  <si>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</si>
  <si>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</si>
  <si>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</si>
  <si>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</si>
  <si>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</si>
  <si>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</si>
  <si>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</si>
  <si>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</si>
  <si>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</si>
  <si>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</si>
  <si>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</si>
  <si>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</si>
  <si>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</si>
  <si>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</si>
  <si>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</si>
  <si>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</si>
  <si>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</si>
  <si>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</si>
  <si>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</si>
  <si>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</si>
  <si>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</si>
  <si>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</si>
  <si>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</si>
  <si>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</si>
  <si>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</si>
  <si>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</si>
  <si>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</si>
  <si>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</si>
  <si>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</si>
  <si>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</si>
  <si>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</si>
  <si>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</si>
  <si>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</si>
  <si>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</si>
  <si>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</si>
  <si>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</si>
  <si>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</si>
  <si>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</si>
  <si>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</si>
  <si>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</si>
  <si>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</si>
  <si>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</si>
  <si>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</si>
  <si>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</si>
  <si>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</si>
  <si>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</si>
  <si>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</si>
  <si>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</si>
  <si>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</si>
  <si>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</si>
  <si>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</si>
  <si>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</si>
  <si>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</si>
  <si>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</si>
  <si>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</si>
  <si>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</si>
  <si>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</si>
  <si>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</si>
  <si>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</si>
  <si>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</si>
  <si>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</si>
  <si>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</si>
  <si>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</si>
  <si>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</si>
  <si>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</si>
  <si>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</si>
  <si>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</si>
  <si>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</si>
  <si>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</si>
  <si>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</si>
  <si>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</si>
  <si>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</si>
  <si>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</si>
  <si>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</si>
  <si>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</si>
  <si>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</si>
  <si>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</si>
  <si>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</si>
  <si>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</si>
  <si>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</si>
  <si>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</si>
  <si>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</si>
  <si>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</si>
  <si>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</si>
  <si>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</si>
  <si>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</si>
  <si>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</si>
  <si>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</si>
  <si>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</si>
  <si>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</si>
  <si>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</si>
  <si>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</si>
  <si>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</si>
  <si>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</si>
  <si>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</si>
  <si>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</si>
  <si>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</si>
  <si>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</si>
  <si>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</si>
  <si>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</si>
  <si>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</si>
  <si>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</si>
  <si>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</si>
  <si>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</si>
  <si>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</si>
  <si>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</si>
  <si>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</si>
  <si>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</si>
  <si>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</si>
  <si>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</si>
  <si>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</si>
  <si>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</si>
  <si>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</si>
  <si>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</si>
  <si>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</si>
  <si>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</si>
  <si>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</si>
  <si>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</si>
  <si>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</si>
  <si>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</si>
  <si>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</si>
  <si>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</si>
  <si>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</si>
  <si>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</si>
  <si>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</si>
  <si>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</si>
  <si>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</si>
  <si>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</si>
  <si>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</si>
  <si>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</si>
  <si>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</si>
  <si>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</si>
  <si>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</si>
  <si>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</si>
  <si>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</si>
  <si>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</si>
  <si>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</si>
  <si>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</si>
  <si>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</si>
  <si>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</si>
  <si>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</si>
  <si>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</si>
  <si>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</si>
  <si>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</si>
  <si>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</si>
  <si>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</si>
  <si>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</si>
  <si>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</si>
  <si>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</si>
  <si>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</si>
  <si>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</si>
  <si>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</si>
  <si>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</si>
  <si>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</si>
  <si>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</si>
  <si>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</si>
  <si>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</si>
  <si>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</si>
  <si>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</si>
  <si>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</si>
  <si>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</si>
  <si>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</si>
  <si>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</si>
  <si>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</si>
  <si>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</si>
  <si>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</si>
  <si>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</si>
  <si>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</si>
  <si>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</si>
  <si>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</si>
  <si>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</si>
  <si>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</si>
  <si>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</si>
  <si>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</si>
  <si>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</si>
  <si>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</si>
  <si>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</si>
  <si>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</si>
  <si>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</si>
  <si>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</si>
  <si>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</si>
  <si>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</si>
  <si>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</si>
  <si>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</si>
  <si>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</si>
  <si>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</si>
  <si>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</si>
  <si>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</si>
  <si>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</si>
  <si>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</si>
  <si>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</si>
  <si>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</si>
  <si>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</si>
  <si>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</si>
  <si>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</si>
  <si>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</si>
  <si>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</si>
  <si>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</si>
  <si>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</si>
  <si>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</si>
  <si>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</si>
  <si>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</si>
  <si>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</si>
  <si>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</si>
  <si>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</si>
  <si>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</si>
  <si>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</si>
  <si>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</si>
  <si>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</si>
  <si>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</si>
  <si>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</si>
  <si>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</si>
  <si>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</si>
  <si>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</si>
  <si>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</si>
  <si>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</si>
  <si>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</si>
  <si>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</si>
  <si>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</si>
  <si>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</si>
  <si>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</si>
  <si>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</si>
  <si>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</si>
  <si>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</si>
  <si>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</si>
  <si>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</si>
  <si>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</si>
  <si>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</si>
  <si>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</si>
  <si>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</si>
  <si>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</si>
  <si>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</si>
  <si>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</si>
  <si>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</si>
  <si>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</si>
  <si>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</si>
  <si>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</si>
  <si>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</si>
  <si>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</si>
  <si>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</si>
  <si>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</si>
  <si>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</si>
  <si>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</si>
  <si>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</si>
  <si>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</si>
  <si>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</si>
  <si>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</si>
  <si>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</si>
  <si>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</si>
  <si>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</si>
  <si>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</si>
  <si>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</si>
  <si>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</si>
  <si>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</si>
  <si>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</si>
  <si>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</si>
  <si>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</si>
  <si>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</si>
  <si>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</si>
  <si>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</si>
  <si>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</si>
  <si>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</si>
  <si>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</si>
  <si>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</si>
  <si>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</si>
  <si>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</si>
  <si>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</si>
  <si>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</si>
  <si>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</si>
  <si>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</si>
  <si>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</si>
  <si>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</si>
  <si>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</si>
  <si>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</si>
  <si>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</si>
  <si>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</si>
  <si>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</si>
  <si>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</si>
  <si>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</si>
  <si>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</si>
  <si>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</si>
  <si>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</si>
  <si>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</si>
  <si>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</si>
  <si>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</si>
  <si>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</si>
  <si>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</si>
  <si>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</si>
  <si>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</si>
  <si>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</si>
  <si>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</si>
  <si>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</si>
  <si>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</si>
  <si>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</si>
  <si>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</si>
  <si>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</si>
  <si>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</si>
  <si>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</si>
  <si>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</si>
  <si>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</si>
  <si>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</si>
  <si>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</si>
  <si>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</si>
  <si>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</si>
  <si>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</si>
  <si>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</si>
  <si>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</si>
  <si>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</si>
  <si>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</si>
  <si>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</si>
  <si>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</si>
  <si>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</si>
  <si>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</si>
  <si>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</si>
  <si>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</si>
  <si>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</si>
  <si>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</si>
  <si>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</si>
  <si>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</si>
  <si>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</si>
  <si>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</si>
  <si>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</si>
  <si>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</si>
  <si>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</si>
  <si>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</si>
  <si>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</si>
  <si>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</si>
  <si>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</si>
  <si>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</si>
  <si>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</si>
  <si>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</si>
  <si>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</si>
  <si>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</si>
  <si>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</si>
  <si>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</si>
  <si>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</si>
  <si>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</si>
  <si>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</si>
  <si>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</si>
  <si>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</si>
  <si>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</si>
  <si>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</si>
  <si>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</si>
  <si>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</si>
  <si>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</si>
  <si>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</si>
  <si>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</si>
  <si>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</si>
  <si>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</si>
  <si>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</si>
  <si>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</si>
  <si>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</si>
  <si>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</si>
  <si>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</si>
  <si>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</si>
  <si>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</si>
  <si>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</si>
  <si>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</si>
  <si>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</si>
  <si>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</si>
  <si>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</si>
  <si>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</si>
  <si>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</si>
  <si>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</si>
  <si>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</si>
  <si>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</si>
  <si>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</si>
  <si>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</si>
  <si>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</si>
  <si>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</si>
  <si>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</si>
  <si>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</si>
  <si>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</si>
  <si>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</si>
  <si>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</si>
  <si>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</si>
  <si>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</si>
  <si>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</si>
  <si>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</si>
  <si>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</si>
  <si>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</si>
  <si>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</si>
  <si>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</si>
  <si>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</si>
  <si>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</si>
  <si>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</si>
  <si>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</si>
  <si>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</si>
  <si>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</si>
  <si>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</si>
  <si>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</si>
  <si>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</si>
  <si>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</si>
  <si>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</si>
  <si>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</si>
  <si>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</si>
  <si>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</si>
  <si>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</si>
  <si>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</si>
  <si>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</si>
  <si>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</si>
  <si>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</si>
  <si>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</si>
  <si>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</si>
  <si>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</si>
  <si>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</si>
  <si>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</si>
  <si>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</si>
  <si>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</si>
  <si>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</si>
  <si>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</si>
  <si>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</si>
  <si>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</si>
  <si>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</si>
  <si>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</si>
  <si>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</si>
  <si>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</si>
  <si>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</si>
  <si>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</si>
  <si>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</si>
  <si>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</si>
  <si>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</si>
  <si>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</si>
  <si>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</si>
  <si>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</si>
  <si>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</si>
  <si>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</si>
  <si>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</si>
  <si>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</si>
  <si>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</si>
  <si>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</si>
  <si>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</si>
  <si>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</si>
  <si>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</si>
  <si>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</si>
  <si>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</si>
  <si>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</si>
  <si>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</si>
  <si>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</si>
  <si>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</si>
  <si>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</si>
  <si>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</si>
  <si>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</si>
  <si>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</si>
  <si>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</si>
  <si>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</si>
  <si>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</si>
  <si>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</si>
  <si>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</si>
  <si>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</si>
  <si>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</si>
  <si>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</si>
  <si>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</si>
  <si>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</si>
  <si>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</si>
  <si>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</si>
  <si>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</si>
  <si>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</si>
  <si>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</si>
  <si>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</si>
  <si>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</si>
  <si>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</si>
  <si>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</si>
  <si>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</si>
  <si>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</si>
  <si>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</si>
  <si>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</si>
  <si>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</si>
  <si>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</si>
  <si>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</si>
  <si>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</si>
  <si>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</si>
  <si>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</si>
  <si>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</si>
  <si>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</si>
  <si>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</si>
  <si>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</si>
  <si>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</si>
  <si>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</si>
  <si>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</si>
  <si>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</si>
  <si>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</si>
  <si>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</si>
  <si>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</si>
  <si>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</si>
  <si>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</si>
  <si>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</si>
  <si>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</si>
  <si>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</si>
  <si>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</si>
  <si>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</si>
  <si>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</si>
  <si>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</si>
  <si>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</si>
  <si>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</si>
  <si>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</si>
  <si>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</si>
  <si>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</si>
  <si>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</si>
  <si>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</si>
  <si>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</si>
  <si>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</si>
  <si>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</si>
  <si>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</si>
  <si>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</si>
  <si>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</si>
  <si>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</si>
  <si>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</si>
  <si>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</si>
  <si>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</si>
  <si>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</si>
  <si>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</si>
  <si>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</si>
  <si>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</si>
  <si>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</si>
  <si>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</si>
  <si>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</si>
  <si>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</si>
  <si>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</si>
  <si>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</si>
  <si>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</si>
  <si>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</si>
  <si>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</si>
  <si>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</si>
  <si>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</si>
  <si>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</si>
  <si>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</si>
  <si>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</si>
  <si>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</si>
  <si>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</si>
  <si>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</si>
  <si>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</si>
  <si>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</si>
  <si>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</si>
  <si>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</si>
  <si>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</si>
  <si>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</si>
  <si>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</si>
  <si>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</si>
  <si>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</si>
  <si>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</si>
  <si>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</si>
  <si>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</si>
  <si>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</si>
  <si>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</si>
  <si>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</si>
  <si>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</si>
  <si>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</si>
  <si>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</si>
  <si>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</si>
  <si>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</si>
  <si>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</si>
  <si>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</si>
  <si>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</si>
  <si>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</si>
  <si>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</si>
  <si>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</si>
  <si>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</si>
  <si>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</si>
  <si>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</si>
  <si>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</si>
  <si>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</si>
  <si>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</si>
  <si>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</si>
  <si>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</si>
  <si>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</si>
  <si>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</si>
  <si>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</si>
  <si>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</si>
  <si>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</si>
  <si>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</si>
  <si>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</si>
  <si>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</si>
  <si>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</si>
  <si>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</si>
  <si>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</si>
  <si>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</si>
  <si>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</si>
  <si>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</si>
  <si>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</si>
  <si>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</si>
  <si>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</si>
  <si>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</si>
  <si>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</si>
  <si>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</si>
  <si>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</si>
  <si>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</si>
  <si>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</si>
  <si>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</si>
  <si>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</si>
  <si>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</si>
  <si>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</si>
  <si>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</si>
  <si>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</si>
  <si>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</si>
  <si>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</si>
  <si>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</si>
  <si>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</si>
  <si>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</si>
  <si>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</si>
  <si>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</si>
  <si>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</si>
  <si>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</si>
  <si>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</si>
  <si>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</si>
  <si>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</si>
  <si>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</si>
  <si>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</si>
  <si>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</si>
  <si>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</si>
  <si>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</si>
  <si>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</si>
  <si>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</si>
  <si>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</si>
  <si>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</si>
  <si>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</si>
  <si>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</si>
  <si>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</si>
  <si>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</si>
  <si>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</si>
  <si>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</si>
  <si>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</si>
  <si>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</si>
  <si>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</si>
  <si>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</si>
  <si>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</si>
  <si>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</si>
  <si>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</si>
  <si>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</si>
  <si>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</si>
  <si>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</si>
  <si>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</si>
  <si>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</si>
  <si>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</si>
  <si>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</si>
  <si>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</si>
  <si>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</si>
  <si>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</si>
  <si>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</si>
  <si>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</si>
  <si>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</si>
  <si>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</si>
  <si>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</si>
  <si>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</si>
  <si>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</si>
  <si>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</si>
  <si>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</si>
  <si>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</si>
  <si>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</si>
  <si>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</si>
  <si>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</si>
  <si>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</si>
  <si>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</si>
  <si>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</si>
  <si>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</si>
  <si>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</si>
  <si>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</si>
  <si>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</si>
  <si>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</si>
  <si>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</si>
  <si>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</si>
  <si>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</si>
  <si>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</si>
  <si>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</si>
  <si>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</si>
  <si>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</si>
  <si>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</si>
  <si>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</si>
  <si>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</si>
  <si>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</si>
  <si>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</si>
  <si>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</si>
  <si>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</si>
  <si>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</si>
  <si>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</si>
  <si>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</si>
  <si>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</si>
  <si>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</si>
  <si>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</si>
  <si>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</si>
  <si>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</si>
  <si>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</si>
  <si>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</si>
  <si>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</si>
  <si>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</si>
  <si>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</si>
  <si>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</si>
  <si>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</si>
  <si>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</si>
  <si>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</si>
  <si>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</si>
  <si>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</si>
  <si>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</si>
  <si>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</si>
  <si>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</si>
  <si>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</si>
  <si>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</si>
  <si>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</si>
  <si>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</si>
  <si>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</si>
  <si>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</si>
  <si>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</si>
  <si>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</si>
  <si>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</si>
  <si>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</si>
  <si>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</si>
  <si>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</si>
  <si>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</si>
  <si>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</si>
  <si>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</si>
  <si>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</si>
  <si>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</si>
  <si>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</si>
  <si>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</si>
  <si>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</si>
  <si>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</si>
  <si>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</si>
  <si>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</si>
  <si>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</si>
  <si>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</si>
  <si>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</si>
  <si>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</si>
  <si>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</si>
  <si>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</si>
  <si>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</si>
  <si>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</si>
  <si>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</si>
  <si>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</si>
  <si>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</si>
  <si>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</si>
  <si>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</si>
  <si>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</si>
  <si>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</si>
  <si>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</si>
  <si>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</si>
  <si>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</si>
  <si>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</si>
  <si>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</si>
  <si>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</si>
  <si>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</si>
  <si>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</si>
  <si>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</si>
  <si>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</si>
  <si>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</si>
  <si>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</si>
  <si>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</si>
  <si>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</si>
  <si>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</si>
  <si>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</si>
  <si>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</si>
  <si>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</si>
  <si>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</si>
  <si>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</si>
  <si>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</si>
  <si>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</si>
  <si>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</si>
  <si>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</si>
  <si>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</si>
  <si>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</si>
  <si>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</si>
  <si>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</si>
  <si>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</si>
  <si>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</si>
  <si>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</si>
  <si>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</si>
  <si>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</si>
  <si>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</si>
  <si>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</si>
  <si>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</si>
  <si>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</si>
  <si>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</si>
  <si>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</si>
  <si>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</si>
  <si>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</si>
  <si>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</si>
  <si>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</si>
  <si>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</si>
  <si>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</si>
  <si>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</si>
  <si>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</si>
  <si>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</si>
  <si>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</si>
  <si>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</si>
  <si>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</si>
  <si>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</si>
  <si>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</si>
  <si>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</si>
  <si>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</si>
  <si>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</si>
  <si>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</si>
  <si>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</si>
  <si>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</si>
  <si>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</si>
  <si>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</si>
  <si>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</si>
  <si>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</si>
  <si>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</si>
  <si>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</si>
  <si>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</si>
  <si>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</si>
  <si>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</si>
  <si>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</si>
  <si>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</si>
  <si>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</si>
  <si>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</si>
  <si>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</si>
  <si>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</si>
  <si>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</si>
  <si>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</si>
  <si>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</si>
  <si>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</si>
  <si>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</si>
  <si>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</si>
  <si>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</si>
  <si>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</si>
  <si>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</si>
  <si>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</si>
  <si>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</si>
  <si>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</si>
  <si>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</si>
  <si>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</si>
  <si>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</si>
  <si>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</si>
  <si>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</si>
  <si>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</si>
  <si>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</si>
  <si>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</si>
  <si>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</si>
  <si>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</si>
  <si>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</si>
  <si>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</si>
  <si>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</si>
  <si>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</si>
  <si>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</si>
  <si>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</si>
  <si>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</si>
  <si>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</si>
  <si>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</si>
  <si>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</si>
  <si>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</si>
  <si>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</si>
  <si>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</si>
  <si>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</si>
  <si>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</si>
  <si>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</si>
  <si>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</si>
  <si>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</si>
  <si>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</si>
  <si>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</si>
  <si>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</si>
  <si>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</si>
  <si>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</si>
  <si>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</si>
  <si>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</si>
  <si>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</si>
  <si>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</si>
  <si>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</si>
  <si>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</si>
  <si>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</si>
  <si>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</si>
  <si>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</si>
  <si>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</si>
  <si>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</si>
  <si>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</si>
  <si>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</si>
  <si>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</si>
  <si>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</si>
  <si>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</si>
  <si>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</si>
  <si>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</si>
  <si>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</si>
  <si>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</si>
  <si>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</si>
  <si>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</si>
  <si>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</si>
  <si>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</si>
  <si>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</si>
  <si>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</si>
  <si>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</si>
  <si>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</si>
  <si>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</si>
  <si>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</si>
  <si>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</si>
  <si>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</si>
  <si>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</si>
  <si>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</si>
  <si>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</si>
  <si>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</si>
  <si>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</si>
  <si>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</si>
  <si>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</si>
  <si>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</si>
  <si>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</si>
  <si>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</si>
  <si>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</si>
  <si>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</si>
  <si>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</si>
  <si>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</si>
  <si>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</si>
  <si>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</si>
  <si>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</si>
  <si>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</si>
  <si>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</si>
  <si>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</si>
  <si>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</si>
  <si>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</si>
  <si>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</si>
  <si>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</si>
  <si>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</si>
  <si>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</si>
  <si>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</si>
  <si>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</si>
  <si>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</si>
  <si>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</si>
  <si>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</si>
  <si>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</si>
  <si>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</si>
  <si>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</si>
  <si>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</si>
  <si>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</si>
  <si>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</si>
  <si>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</si>
  <si>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</si>
  <si>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</si>
  <si>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</si>
  <si>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</si>
  <si>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</si>
  <si>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</si>
  <si>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</si>
  <si>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</si>
  <si>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</si>
  <si>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</si>
  <si>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</si>
  <si>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</si>
  <si>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</si>
  <si>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</si>
  <si>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</si>
  <si>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</si>
  <si>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</si>
  <si>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</si>
  <si>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</si>
  <si>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</si>
  <si>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</si>
  <si>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</si>
  <si>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</si>
  <si>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</si>
  <si>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</si>
  <si>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</si>
  <si>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</si>
  <si>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</si>
  <si>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</si>
  <si>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</si>
  <si>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</si>
  <si>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</si>
  <si>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</si>
  <si>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</si>
  <si>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</si>
  <si>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</si>
  <si>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</si>
  <si>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</si>
  <si>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</si>
  <si>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</si>
  <si>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</si>
  <si>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</si>
  <si>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</si>
  <si>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</si>
  <si>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</si>
  <si>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</si>
  <si>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</si>
  <si>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</si>
  <si>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</si>
  <si>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</si>
  <si>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</si>
  <si>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</si>
  <si>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</si>
  <si>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</si>
  <si>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</si>
  <si>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</si>
  <si>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</si>
  <si>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</si>
  <si>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</si>
  <si>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</si>
  <si>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</si>
  <si>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</si>
  <si>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</si>
  <si>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</si>
  <si>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</si>
  <si>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</si>
  <si>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</si>
  <si>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</si>
  <si>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</si>
  <si>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</si>
  <si>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</si>
  <si>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</si>
  <si>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</si>
  <si>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</si>
  <si>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</si>
  <si>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</si>
  <si>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</si>
  <si>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</si>
  <si>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</si>
  <si>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</si>
  <si>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</si>
  <si>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</si>
  <si>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</si>
  <si>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</si>
  <si>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</si>
  <si>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</si>
  <si>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</si>
  <si>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</si>
  <si>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</si>
  <si>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</si>
  <si>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</si>
  <si>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</si>
  <si>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</si>
  <si>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</si>
  <si>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</si>
  <si>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</si>
  <si>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</si>
  <si>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</si>
  <si>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</si>
  <si>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</si>
  <si>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</si>
  <si>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</si>
  <si>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</si>
  <si>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</si>
  <si>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</si>
  <si>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</si>
  <si>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</si>
  <si>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</si>
  <si>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</si>
  <si>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</si>
  <si>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</si>
  <si>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</si>
  <si>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</si>
  <si>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</si>
  <si>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</si>
  <si>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</si>
  <si>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</si>
  <si>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</si>
  <si>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</si>
  <si>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</si>
  <si>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</si>
  <si>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</si>
  <si>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</si>
  <si>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</si>
  <si>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</si>
  <si>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</si>
  <si>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</si>
  <si>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</si>
  <si>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</si>
  <si>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</si>
  <si>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</si>
  <si>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</si>
  <si>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</si>
  <si>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</si>
  <si>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</si>
  <si>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</si>
  <si>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</si>
  <si>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</si>
  <si>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</si>
  <si>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</si>
  <si>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</si>
  <si>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</si>
  <si>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</si>
  <si>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</si>
  <si>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</si>
  <si>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</si>
  <si>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</si>
  <si>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</si>
  <si>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</si>
  <si>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</si>
  <si>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</si>
  <si>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</si>
  <si>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</si>
  <si>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</si>
  <si>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</si>
  <si>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</si>
  <si>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</si>
  <si>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</si>
  <si>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</si>
  <si>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</si>
  <si>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</si>
  <si>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</si>
  <si>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</si>
  <si>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</si>
  <si>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</si>
  <si>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</si>
  <si>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</si>
  <si>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</si>
  <si>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</si>
  <si>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</si>
  <si>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</si>
  <si>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</si>
  <si>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</si>
  <si>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</si>
  <si>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</si>
  <si>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</si>
  <si>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</si>
  <si>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</si>
  <si>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</si>
  <si>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</si>
  <si>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</si>
  <si>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</si>
  <si>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</si>
  <si>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</si>
  <si>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</si>
  <si>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</si>
  <si>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</si>
  <si>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</si>
  <si>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</si>
  <si>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</si>
  <si>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</si>
  <si>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</si>
  <si>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</si>
  <si>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</si>
  <si>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</si>
  <si>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</si>
  <si>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</si>
  <si>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</si>
  <si>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</si>
  <si>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</si>
  <si>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</si>
  <si>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</si>
  <si>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</si>
  <si>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</si>
  <si>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</si>
  <si>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</si>
  <si>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</si>
  <si>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</si>
  <si>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</si>
  <si>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</si>
  <si>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</si>
  <si>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</si>
  <si>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</si>
  <si>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</si>
  <si>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</si>
  <si>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</si>
  <si>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</si>
  <si>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</si>
  <si>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</si>
  <si>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</si>
  <si>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</si>
  <si>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</si>
  <si>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</si>
  <si>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</si>
  <si>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</si>
  <si>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</si>
  <si>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</si>
  <si>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</si>
  <si>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</si>
  <si>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</si>
  <si>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</si>
  <si>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</si>
  <si>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</si>
  <si>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</si>
  <si>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</si>
  <si>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</si>
  <si>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</si>
  <si>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</si>
  <si>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</si>
  <si>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</si>
  <si>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</si>
  <si>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</si>
  <si>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</si>
  <si>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</si>
  <si>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</si>
  <si>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</si>
  <si>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</si>
  <si>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</si>
  <si>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</si>
  <si>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</si>
  <si>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</si>
  <si>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</si>
  <si>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</si>
  <si>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</si>
  <si>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</si>
  <si>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</si>
  <si>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</si>
  <si>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</si>
  <si>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</si>
  <si>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</si>
  <si>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</si>
  <si>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</si>
  <si>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</si>
  <si>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</si>
  <si>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</si>
  <si>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</si>
  <si>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</si>
  <si>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</si>
  <si>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</si>
  <si>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</si>
  <si>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</si>
  <si>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</si>
  <si>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</si>
  <si>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</si>
  <si>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</si>
  <si>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</si>
  <si>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</si>
  <si>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</si>
  <si>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</si>
  <si>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</si>
  <si>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</si>
  <si>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</si>
  <si>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</si>
  <si>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</si>
  <si>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</si>
  <si>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</si>
  <si>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</si>
  <si>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</si>
  <si>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</si>
  <si>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</si>
  <si>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</si>
  <si>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</si>
  <si>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</si>
  <si>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</si>
  <si>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</si>
  <si>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</si>
  <si>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</si>
  <si>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</si>
  <si>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</si>
  <si>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</si>
  <si>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</si>
  <si>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</si>
  <si>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</si>
  <si>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</si>
  <si>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</si>
  <si>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</si>
  <si>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</si>
  <si>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</si>
  <si>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</si>
  <si>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</si>
  <si>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</si>
  <si>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</si>
  <si>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</si>
  <si>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</si>
  <si>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</si>
  <si>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</si>
  <si>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</si>
  <si>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</si>
  <si>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</si>
  <si>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</si>
  <si>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</si>
  <si>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</si>
  <si>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</si>
  <si>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</si>
  <si>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</si>
  <si>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</si>
  <si>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</si>
  <si>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</si>
  <si>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</si>
  <si>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</si>
  <si>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</si>
  <si>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</si>
  <si>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</si>
  <si>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</si>
  <si>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</si>
  <si>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</si>
  <si>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</si>
  <si>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</si>
  <si>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</si>
  <si>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</si>
  <si>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</si>
  <si>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</si>
  <si>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</si>
  <si>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</si>
  <si>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</si>
  <si>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</si>
  <si>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</si>
  <si>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</si>
  <si>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</si>
  <si>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</si>
  <si>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</si>
  <si>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</si>
  <si>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</si>
  <si>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</si>
  <si>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</si>
  <si>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</si>
  <si>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</si>
  <si>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</si>
  <si>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</si>
  <si>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</si>
  <si>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</si>
  <si>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</si>
  <si>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</si>
  <si>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</si>
  <si>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</si>
  <si>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</si>
  <si>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</si>
  <si>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</si>
  <si>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</si>
  <si>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</si>
  <si>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</si>
  <si>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</si>
  <si>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</si>
  <si>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</si>
  <si>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</si>
  <si>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</si>
  <si>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</si>
  <si>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</si>
  <si>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</si>
  <si>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</si>
  <si>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</si>
  <si>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</si>
  <si>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</si>
  <si>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</si>
  <si>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</si>
  <si>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</si>
  <si>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</si>
  <si>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</si>
  <si>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</si>
  <si>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</si>
  <si>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</si>
  <si>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</si>
  <si>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</si>
  <si>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</si>
  <si>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</si>
  <si>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</si>
  <si>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</si>
  <si>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</si>
  <si>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</si>
  <si>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</si>
  <si>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</si>
  <si>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</si>
  <si>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</si>
  <si>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</si>
  <si>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</si>
  <si>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</si>
  <si>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</si>
  <si>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</si>
  <si>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</si>
  <si>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</si>
  <si>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</si>
  <si>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</si>
  <si>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</si>
  <si>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</si>
  <si>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</si>
  <si>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</si>
  <si>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</si>
  <si>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</si>
  <si>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</si>
  <si>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</si>
  <si>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</si>
  <si>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</si>
  <si>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</si>
  <si>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</si>
  <si>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</si>
  <si>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</si>
  <si>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</si>
  <si>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</si>
  <si>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</si>
  <si>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</si>
  <si>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</si>
  <si>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</si>
  <si>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</si>
  <si>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</si>
  <si>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</si>
  <si>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</si>
  <si>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</si>
  <si>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</si>
  <si>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</si>
  <si>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</si>
  <si>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</si>
  <si>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</si>
  <si>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</si>
  <si>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</si>
  <si>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</si>
  <si>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</si>
  <si>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</si>
  <si>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</si>
  <si>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</si>
  <si>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</si>
  <si>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</si>
  <si>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</si>
  <si>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</si>
  <si>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</si>
  <si>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</si>
  <si>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</si>
  <si>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</si>
  <si>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</si>
  <si>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</si>
  <si>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</si>
  <si>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</si>
  <si>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</si>
  <si>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</si>
  <si>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</si>
  <si>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</si>
  <si>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</si>
  <si>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</si>
  <si>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</si>
  <si>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</si>
  <si>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</si>
  <si>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</si>
  <si>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</si>
  <si>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</si>
  <si>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</si>
  <si>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</si>
  <si>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</si>
  <si>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</si>
  <si>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</si>
  <si>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</si>
  <si>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</si>
  <si>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</si>
  <si>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</si>
  <si>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</si>
  <si>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</si>
  <si>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</si>
  <si>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</si>
  <si>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</si>
  <si>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</si>
  <si>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</si>
  <si>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</si>
  <si>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</si>
  <si>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</si>
  <si>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</si>
  <si>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</si>
  <si>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</si>
  <si>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</si>
  <si>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</si>
  <si>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</si>
  <si>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</si>
  <si>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</si>
  <si>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</si>
  <si>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</si>
  <si>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</si>
  <si>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</si>
  <si>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</si>
  <si>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</si>
  <si>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</si>
  <si>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</si>
  <si>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</si>
  <si>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</si>
  <si>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</si>
  <si>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</si>
  <si>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</si>
  <si>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</si>
  <si>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</si>
  <si>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</si>
  <si>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</si>
  <si>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</si>
  <si>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</si>
  <si>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</si>
  <si>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</si>
  <si>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</si>
  <si>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</si>
  <si>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</si>
  <si>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</si>
  <si>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</si>
  <si>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</si>
  <si>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</si>
  <si>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</si>
  <si>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</si>
  <si>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</si>
  <si>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</si>
  <si>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</si>
  <si>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</si>
  <si>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</si>
  <si>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</si>
  <si>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</si>
  <si>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</si>
  <si>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</si>
  <si>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</si>
  <si>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</si>
  <si>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</si>
  <si>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</si>
  <si>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</si>
  <si>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</si>
  <si>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</si>
  <si>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</si>
  <si>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</si>
  <si>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</si>
  <si>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</si>
  <si>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</si>
  <si>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</si>
  <si>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</si>
  <si>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</si>
  <si>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</si>
  <si>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</si>
  <si>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</si>
  <si>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</si>
  <si>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</si>
  <si>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</si>
  <si>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</si>
  <si>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</si>
  <si>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</si>
  <si>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</si>
  <si>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</si>
  <si>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</si>
  <si>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</si>
  <si>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</si>
  <si>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</si>
  <si>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</si>
  <si>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</si>
  <si>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</si>
  <si>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</si>
  <si>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</si>
  <si>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</si>
  <si>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</si>
  <si>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</si>
  <si>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</si>
  <si>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</si>
  <si>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</si>
  <si>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</si>
  <si>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</si>
  <si>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</si>
  <si>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</si>
  <si>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</si>
  <si>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</si>
  <si>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</si>
  <si>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</si>
  <si>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</si>
  <si>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</si>
  <si>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</si>
  <si>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</si>
  <si>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</si>
  <si>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</si>
  <si>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</si>
  <si>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</si>
  <si>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</si>
  <si>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</si>
  <si>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</si>
  <si>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</si>
  <si>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</si>
  <si>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</si>
  <si>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</si>
  <si>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</si>
  <si>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</si>
  <si>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</si>
  <si>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</si>
  <si>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</si>
  <si>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</si>
  <si>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</si>
  <si>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</si>
  <si>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</si>
  <si>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</si>
  <si>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</si>
  <si>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</si>
  <si>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</si>
  <si>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</si>
  <si>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</si>
  <si>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</si>
  <si>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</si>
  <si>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</si>
  <si>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</si>
  <si>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</si>
  <si>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</si>
  <si>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</si>
  <si>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</si>
  <si>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</si>
  <si>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</si>
  <si>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</si>
  <si>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</si>
  <si>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</si>
  <si>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</si>
  <si>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</si>
  <si>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</si>
  <si>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</si>
  <si>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</si>
  <si>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</si>
  <si>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</si>
  <si>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</si>
  <si>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</si>
  <si>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</si>
  <si>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</si>
  <si>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</si>
  <si>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</si>
  <si>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</si>
  <si>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</si>
  <si>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</si>
  <si>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</si>
  <si>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</si>
  <si>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</si>
  <si>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</si>
  <si>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</si>
  <si>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</si>
  <si>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</si>
  <si>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</si>
  <si>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</si>
  <si>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</si>
  <si>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</si>
  <si>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</si>
  <si>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</si>
  <si>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</si>
  <si>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</si>
  <si>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</si>
  <si>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</si>
  <si>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</si>
  <si>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</si>
  <si>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</si>
  <si>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</si>
  <si>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</si>
  <si>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</si>
  <si>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</si>
  <si>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</si>
  <si>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</si>
  <si>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</si>
  <si>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</si>
  <si>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</si>
  <si>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</si>
  <si>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</si>
  <si>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</si>
  <si>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</si>
  <si>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</si>
  <si>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</si>
  <si>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</si>
  <si>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</si>
  <si>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</si>
  <si>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</si>
  <si>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</si>
  <si>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</si>
  <si>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</si>
  <si>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</si>
  <si>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</si>
  <si>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</si>
  <si>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</si>
  <si>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</si>
  <si>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</si>
  <si>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</si>
  <si>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</si>
  <si>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</si>
  <si>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</si>
  <si>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</si>
  <si>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</si>
  <si>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</si>
  <si>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</si>
  <si>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</si>
  <si>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</si>
  <si>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</si>
  <si>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</si>
  <si>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</si>
  <si>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</si>
  <si>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</si>
  <si>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</si>
  <si>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</si>
  <si>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</si>
  <si>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</si>
  <si>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</si>
  <si>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</si>
  <si>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</si>
  <si>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</si>
  <si>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</si>
  <si>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</si>
  <si>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</si>
  <si>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</si>
  <si>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</si>
  <si>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</si>
  <si>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</si>
  <si>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</si>
  <si>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</si>
  <si>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</si>
  <si>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</si>
  <si>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</si>
  <si>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</si>
  <si>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</si>
  <si>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</si>
  <si>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</si>
  <si>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</si>
  <si>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</si>
  <si>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</si>
  <si>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</si>
  <si>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</si>
  <si>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</si>
  <si>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</si>
  <si>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</si>
  <si>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</si>
  <si>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</si>
  <si>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</si>
  <si>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</si>
  <si>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</si>
  <si>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</si>
  <si>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</si>
  <si>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</si>
  <si>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</si>
  <si>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</si>
  <si>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</si>
  <si>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</si>
  <si>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</si>
  <si>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</si>
  <si>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</si>
  <si>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</si>
  <si>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</si>
  <si>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</si>
  <si>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</si>
  <si>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</si>
  <si>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</si>
  <si>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</si>
  <si>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</si>
  <si>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</si>
  <si>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</si>
  <si>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</si>
  <si>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</si>
  <si>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</si>
  <si>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</si>
  <si>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</si>
  <si>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</si>
  <si>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</si>
  <si>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</si>
  <si>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</si>
  <si>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</si>
  <si>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</si>
  <si>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</si>
  <si>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</si>
  <si>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</si>
  <si>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</si>
  <si>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</si>
  <si>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</si>
  <si>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</si>
  <si>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</si>
  <si>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</si>
  <si>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</si>
  <si>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</si>
  <si>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</si>
  <si>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</si>
  <si>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</si>
  <si>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</si>
  <si>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</si>
  <si>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</si>
  <si>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</si>
  <si>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</si>
  <si>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</si>
  <si>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</si>
  <si>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</si>
  <si>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</si>
  <si>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</si>
  <si>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</si>
  <si>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</si>
  <si>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</si>
  <si>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</si>
  <si>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</si>
  <si>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</si>
  <si>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</si>
  <si>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</si>
  <si>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</si>
  <si>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</si>
  <si>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</si>
  <si>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</si>
  <si>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</si>
  <si>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</si>
  <si>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</si>
  <si>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</si>
  <si>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</si>
  <si>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</si>
  <si>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</si>
  <si>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</si>
  <si>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</si>
  <si>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</si>
  <si>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</si>
  <si>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</si>
  <si>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</si>
  <si>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</si>
  <si>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</si>
  <si>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</si>
  <si>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</si>
  <si>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</si>
  <si>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</si>
  <si>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</si>
  <si>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</si>
  <si>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</si>
  <si>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</si>
  <si>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</si>
  <si>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</si>
  <si>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</si>
  <si>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</si>
  <si>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</si>
  <si>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</si>
  <si>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</si>
  <si>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</si>
  <si>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</si>
  <si>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</si>
  <si>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</si>
  <si>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</si>
  <si>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</si>
  <si>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</si>
  <si>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</si>
  <si>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</si>
  <si>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</si>
  <si>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</si>
  <si>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</si>
  <si>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</si>
  <si>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</si>
  <si>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</si>
  <si>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</si>
  <si>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</si>
  <si>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</si>
  <si>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</si>
  <si>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</si>
  <si>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</si>
  <si>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</si>
  <si>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</si>
  <si>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</si>
  <si>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</si>
  <si>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</si>
  <si>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</si>
  <si>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</si>
  <si>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</si>
  <si>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</si>
  <si>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</si>
  <si>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</si>
  <si>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</si>
  <si>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</si>
  <si>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</si>
  <si>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</si>
  <si>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</si>
  <si>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</si>
  <si>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</si>
  <si>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</si>
  <si>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</si>
  <si>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</si>
  <si>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</si>
  <si>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</si>
  <si>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</si>
  <si>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</si>
  <si>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</si>
  <si>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</si>
  <si>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</si>
  <si>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</si>
  <si>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</si>
  <si>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</si>
  <si>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</si>
  <si>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</si>
  <si>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</si>
  <si>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</si>
  <si>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</si>
  <si>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</si>
  <si>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</si>
  <si>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</si>
  <si>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</si>
  <si>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</si>
  <si>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</si>
  <si>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</si>
  <si>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</si>
  <si>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</si>
  <si>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</si>
  <si>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</si>
  <si>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</si>
  <si>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</si>
  <si>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</si>
  <si>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</si>
  <si>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</si>
  <si>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</si>
  <si>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</si>
  <si>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</si>
  <si>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</si>
  <si>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</si>
  <si>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</si>
  <si>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</si>
  <si>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</si>
  <si>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</si>
  <si>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</si>
  <si>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</si>
  <si>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</si>
  <si>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</si>
  <si>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</si>
  <si>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</si>
  <si>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</si>
  <si>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</si>
  <si>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</si>
  <si>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</si>
  <si>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</si>
  <si>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</si>
  <si>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</si>
  <si>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</si>
  <si>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</si>
  <si>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</si>
  <si>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</si>
  <si>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</si>
  <si>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</si>
  <si>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</si>
  <si>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</si>
  <si>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</si>
  <si>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</si>
  <si>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</si>
  <si>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</si>
  <si>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</si>
  <si>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</si>
  <si>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</si>
  <si>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</si>
  <si>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</si>
  <si>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</si>
  <si>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</si>
  <si>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</si>
  <si>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</si>
  <si>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</si>
  <si>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</si>
  <si>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</si>
  <si>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</si>
  <si>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</si>
  <si>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</si>
  <si>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</si>
  <si>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</si>
  <si>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</si>
  <si>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</si>
  <si>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</si>
  <si>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</si>
  <si>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</si>
  <si>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</si>
  <si>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</si>
  <si>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</si>
  <si>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</si>
  <si>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</si>
  <si>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</si>
  <si>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</si>
  <si>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</si>
  <si>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</si>
  <si>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</si>
  <si>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</si>
  <si>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</si>
  <si>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</si>
  <si>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</si>
  <si>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</si>
  <si>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</si>
  <si>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</si>
  <si>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</si>
  <si>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</si>
  <si>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</si>
  <si>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</si>
  <si>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</si>
  <si>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</si>
  <si>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</si>
  <si>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</si>
  <si>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</si>
  <si>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</si>
  <si>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</si>
  <si>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</si>
  <si>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</si>
  <si>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</si>
  <si>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</si>
  <si>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</si>
  <si>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</si>
  <si>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</si>
  <si>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</si>
  <si>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</si>
  <si>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</si>
  <si>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</si>
  <si>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</si>
  <si>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</si>
  <si>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</si>
  <si>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</si>
  <si>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</si>
  <si>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</si>
  <si>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</si>
  <si>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</si>
  <si>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</si>
  <si>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</si>
  <si>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</si>
  <si>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</si>
  <si>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</si>
  <si>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</si>
  <si>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</si>
  <si>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</si>
  <si>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</si>
  <si>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</si>
  <si>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</si>
  <si>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</si>
  <si>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</si>
  <si>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</si>
  <si>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</si>
  <si>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</si>
  <si>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</si>
  <si>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</si>
  <si>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</si>
  <si>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</si>
  <si>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</si>
  <si>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</si>
  <si>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</si>
  <si>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</si>
  <si>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</si>
  <si>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</si>
  <si>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</si>
  <si>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</si>
  <si>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</si>
  <si>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</si>
  <si>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</si>
  <si>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</si>
  <si>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</si>
  <si>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</si>
  <si>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</si>
  <si>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</si>
  <si>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</si>
  <si>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</si>
  <si>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</si>
  <si>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</si>
  <si>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</si>
  <si>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</si>
  <si>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</si>
  <si>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</si>
  <si>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</si>
  <si>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</si>
  <si>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</si>
  <si>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</si>
  <si>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</si>
  <si>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</si>
  <si>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</si>
  <si>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</si>
  <si>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</si>
  <si>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</si>
  <si>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</si>
  <si>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</si>
  <si>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</si>
  <si>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</si>
  <si>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</si>
  <si>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</si>
  <si>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</si>
  <si>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</si>
  <si>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</si>
  <si>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</si>
  <si>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</si>
  <si>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</si>
  <si>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</si>
  <si>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</si>
  <si>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</si>
  <si>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</si>
  <si>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</si>
  <si>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</si>
  <si>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</si>
  <si>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</si>
  <si>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</si>
  <si>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</si>
  <si>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</si>
  <si>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</si>
  <si>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</si>
  <si>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</si>
  <si>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</si>
  <si>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</si>
  <si>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</si>
  <si>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</si>
  <si>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</si>
  <si>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</si>
  <si>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</si>
  <si>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</si>
  <si>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</si>
  <si>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</si>
  <si>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</si>
  <si>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</si>
  <si>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</si>
  <si>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</si>
  <si>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</si>
  <si>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</si>
  <si>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</si>
  <si>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</si>
  <si>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</si>
  <si>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</si>
  <si>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</si>
  <si>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</si>
  <si>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</si>
  <si>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</si>
  <si>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</si>
  <si>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</si>
  <si>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</si>
  <si>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</si>
  <si>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</si>
  <si>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</si>
  <si>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</si>
  <si>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</si>
  <si>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</si>
  <si>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</si>
  <si>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</si>
  <si>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</si>
  <si>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</si>
  <si>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</si>
  <si>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</si>
  <si>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</si>
  <si>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</si>
  <si>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</si>
  <si>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</si>
  <si>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</si>
  <si>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</si>
  <si>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</si>
  <si>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</si>
  <si>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</si>
  <si>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</si>
  <si>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</si>
  <si>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</si>
  <si>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</si>
  <si>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</si>
  <si>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</si>
  <si>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</si>
  <si>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</si>
  <si>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</si>
  <si>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</si>
  <si>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</si>
  <si>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</si>
  <si>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</si>
  <si>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</si>
  <si>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</si>
  <si>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</si>
  <si>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</si>
  <si>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</si>
  <si>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</si>
  <si>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</si>
  <si>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</si>
  <si>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</si>
  <si>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</si>
  <si>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</si>
  <si>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</si>
  <si>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</si>
  <si>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</si>
  <si>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</si>
  <si>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</si>
  <si>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</si>
  <si>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</si>
  <si>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</si>
  <si>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</si>
  <si>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</si>
  <si>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</si>
  <si>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</si>
  <si>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</si>
  <si>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</si>
  <si>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</si>
  <si>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</si>
  <si>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</si>
  <si>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</si>
  <si>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</si>
  <si>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</si>
  <si>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</si>
  <si>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</si>
  <si>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</si>
  <si>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</si>
  <si>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</si>
  <si>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</si>
  <si>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</si>
  <si>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</si>
  <si>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</si>
  <si>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</si>
  <si>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</si>
  <si>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</si>
  <si>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</si>
  <si>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</si>
  <si>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</si>
  <si>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</si>
  <si>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</si>
  <si>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</si>
  <si>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</si>
  <si>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</si>
  <si>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</si>
  <si>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</si>
  <si>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</si>
  <si>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</si>
  <si>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</si>
  <si>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</si>
  <si>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</si>
  <si>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</si>
  <si>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</si>
  <si>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</si>
  <si>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</si>
  <si>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</si>
  <si>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</si>
  <si>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</si>
  <si>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</si>
  <si>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</si>
  <si>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</si>
  <si>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</si>
  <si>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</si>
  <si>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</si>
  <si>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</si>
  <si>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</si>
  <si>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</si>
  <si>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</si>
  <si>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</si>
  <si>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</si>
  <si>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</si>
  <si>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</si>
  <si>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</si>
  <si>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</si>
  <si>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</si>
  <si>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</si>
  <si>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</si>
  <si>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</si>
  <si>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</si>
  <si>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</si>
  <si>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</si>
  <si>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</si>
  <si>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</si>
  <si>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</si>
  <si>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</si>
  <si>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</si>
  <si>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</si>
  <si>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</si>
  <si>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</si>
  <si>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</si>
  <si>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</si>
  <si>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</si>
  <si>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</si>
  <si>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</si>
  <si>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</si>
  <si>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</si>
  <si>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</si>
  <si>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</si>
  <si>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</si>
  <si>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</si>
  <si>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</si>
  <si>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</si>
  <si>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</si>
  <si>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</si>
  <si>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</si>
  <si>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</si>
  <si>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</si>
  <si>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</si>
  <si>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</si>
  <si>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</si>
  <si>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</si>
  <si>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</si>
  <si>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</si>
  <si>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</si>
  <si>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</si>
  <si>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</si>
  <si>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</si>
  <si>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</si>
  <si>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</si>
  <si>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</si>
  <si>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</si>
  <si>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</si>
  <si>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</si>
  <si>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</si>
  <si>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</si>
  <si>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</si>
  <si>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</si>
  <si>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</si>
  <si>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</si>
  <si>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</si>
  <si>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</si>
  <si>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</si>
  <si>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</si>
  <si>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</si>
  <si>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</si>
  <si>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</si>
  <si>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</si>
  <si>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</si>
  <si>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</si>
  <si>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</si>
  <si>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</si>
  <si>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</si>
  <si>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</si>
  <si>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</si>
  <si>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</si>
  <si>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</si>
  <si>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</si>
  <si>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</si>
  <si>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</si>
  <si>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</si>
  <si>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</si>
  <si>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</si>
  <si>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</si>
  <si>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</si>
  <si>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</si>
  <si>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</si>
  <si>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</si>
  <si>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</si>
  <si>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</si>
  <si>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</si>
  <si>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</si>
  <si>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</si>
  <si>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</si>
  <si>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</si>
  <si>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</si>
  <si>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</si>
  <si>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</si>
  <si>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</si>
  <si>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</si>
  <si>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</si>
  <si>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</si>
  <si>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</si>
  <si>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</si>
  <si>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</si>
  <si>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</si>
  <si>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</si>
  <si>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</si>
  <si>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</si>
  <si>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</si>
  <si>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</si>
  <si>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</si>
  <si>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</si>
  <si>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</si>
  <si>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</si>
  <si>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</si>
  <si>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</si>
  <si>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</si>
  <si>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</si>
  <si>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</si>
  <si>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</si>
  <si>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</si>
  <si>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</si>
  <si>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</si>
  <si>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</si>
  <si>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</si>
  <si>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</si>
  <si>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</si>
  <si>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</si>
  <si>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</si>
  <si>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</si>
  <si>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</si>
  <si>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</si>
  <si>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</si>
  <si>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</si>
  <si>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</si>
  <si>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</si>
  <si>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</si>
  <si>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</si>
  <si>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</si>
  <si>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</si>
  <si>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</si>
  <si>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</si>
  <si>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</si>
  <si>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</si>
  <si>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</si>
  <si>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</si>
  <si>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</si>
  <si>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</si>
  <si>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</si>
  <si>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</si>
  <si>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</si>
  <si>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</si>
  <si>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</si>
  <si>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</si>
  <si>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</si>
  <si>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</si>
  <si>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</si>
  <si>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</si>
  <si>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</si>
  <si>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</si>
  <si>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</si>
  <si>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</si>
  <si>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</si>
  <si>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</si>
  <si>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</si>
  <si>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</si>
  <si>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</si>
  <si>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</si>
  <si>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</si>
  <si>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</si>
  <si>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</si>
  <si>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</si>
  <si>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</si>
  <si>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</si>
  <si>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</si>
  <si>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</si>
  <si>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</si>
  <si>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</si>
  <si>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</si>
  <si>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</si>
  <si>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</si>
  <si>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</si>
  <si>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</si>
  <si>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</si>
  <si>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</si>
  <si>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</si>
  <si>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</si>
  <si>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</si>
  <si>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</si>
  <si>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</si>
  <si>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</si>
  <si>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</si>
  <si>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</si>
  <si>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</si>
  <si>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</si>
  <si>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</si>
  <si>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</si>
  <si>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</si>
  <si>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</si>
  <si>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</si>
  <si>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</si>
  <si>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</si>
  <si>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</si>
  <si>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</si>
  <si>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</si>
  <si>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</si>
  <si>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</si>
  <si>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</si>
  <si>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</si>
  <si>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</si>
  <si>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</si>
  <si>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</si>
  <si>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</si>
  <si>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</si>
  <si>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</si>
  <si>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</si>
  <si>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</si>
  <si>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</si>
  <si>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</si>
  <si>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</si>
  <si>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</si>
  <si>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</si>
  <si>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</si>
  <si>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</si>
  <si>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</si>
  <si>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</si>
  <si>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</si>
  <si>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</si>
  <si>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</si>
  <si>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</si>
  <si>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</si>
  <si>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</si>
  <si>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</si>
  <si>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</si>
  <si>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</si>
  <si>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</si>
  <si>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</si>
  <si>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</si>
  <si>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</si>
  <si>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</si>
  <si>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</si>
  <si>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</si>
  <si>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</si>
  <si>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</si>
  <si>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</si>
  <si>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</si>
  <si>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</si>
  <si>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</si>
  <si>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</si>
  <si>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</si>
  <si>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</si>
  <si>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</si>
  <si>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</si>
  <si>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</si>
  <si>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</si>
  <si>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</si>
  <si>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</si>
  <si>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</si>
  <si>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</si>
  <si>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</si>
  <si>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</si>
  <si>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</si>
  <si>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</si>
  <si>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</si>
  <si>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</si>
  <si>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</si>
  <si>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</si>
  <si>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</si>
  <si>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</si>
  <si>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</si>
  <si>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</si>
  <si>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</si>
  <si>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</si>
  <si>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</si>
  <si>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</si>
  <si>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</si>
  <si>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</si>
  <si>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</si>
  <si>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</si>
  <si>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</si>
  <si>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</si>
  <si>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</si>
  <si>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</si>
  <si>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</si>
  <si>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</si>
  <si>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</si>
  <si>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</si>
  <si>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</si>
  <si>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</si>
  <si>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</si>
  <si>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</si>
  <si>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</si>
  <si>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</si>
  <si>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</si>
  <si>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</si>
  <si>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</si>
  <si>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</si>
  <si>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</si>
  <si>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</si>
  <si>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</si>
  <si>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</si>
  <si>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</si>
  <si>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</si>
  <si>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</si>
  <si>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</si>
  <si>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</si>
  <si>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</si>
  <si>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</si>
  <si>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</si>
  <si>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</si>
  <si>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</si>
  <si>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</si>
  <si>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</si>
  <si>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</si>
  <si>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</si>
  <si>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</si>
  <si>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</si>
  <si>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</si>
  <si>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</si>
  <si>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</si>
  <si>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</si>
  <si>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</si>
  <si>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</si>
  <si>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</si>
  <si>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</si>
  <si>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</si>
  <si>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</si>
  <si>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</si>
  <si>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</si>
  <si>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</si>
  <si>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</si>
  <si>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</si>
  <si>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</si>
  <si>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</si>
  <si>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</si>
  <si>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</si>
  <si>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</si>
  <si>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</si>
  <si>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</si>
  <si>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</si>
  <si>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</si>
  <si>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</si>
  <si>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</si>
  <si>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</si>
  <si>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</si>
  <si>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</si>
  <si>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</si>
  <si>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</si>
  <si>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</si>
  <si>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</si>
  <si>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</si>
  <si>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</si>
  <si>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</si>
  <si>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</si>
  <si>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</si>
  <si>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</si>
  <si>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</si>
  <si>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</si>
  <si>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</si>
  <si>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</si>
  <si>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</si>
  <si>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</si>
  <si>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</si>
  <si>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</si>
  <si>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</si>
  <si>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</si>
  <si>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</si>
  <si>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</si>
  <si>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</si>
  <si>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</si>
  <si>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</si>
  <si>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</si>
  <si>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</si>
  <si>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</si>
  <si>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</si>
  <si>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</si>
  <si>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</si>
  <si>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</si>
  <si>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</si>
  <si>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</si>
  <si>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</si>
  <si>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</si>
  <si>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</si>
  <si>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</si>
  <si>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</si>
  <si>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</si>
  <si>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</si>
  <si>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</si>
  <si>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</si>
  <si>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</si>
  <si>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</si>
  <si>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</si>
  <si>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</si>
  <si>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</si>
  <si>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</si>
  <si>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</si>
  <si>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</si>
  <si>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</si>
  <si>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</si>
  <si>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</si>
  <si>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</si>
  <si>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</si>
  <si>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</si>
  <si>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</si>
  <si>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</si>
  <si>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</si>
  <si>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</si>
  <si>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</si>
  <si>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</si>
  <si>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</si>
  <si>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</si>
  <si>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</si>
  <si>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</si>
  <si>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</si>
  <si>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</si>
  <si>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</si>
  <si>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</si>
  <si>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</si>
  <si>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</si>
  <si>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</si>
  <si>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</si>
  <si>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</si>
  <si>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</si>
  <si>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</si>
  <si>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</si>
  <si>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</si>
  <si>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</si>
  <si>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</si>
  <si>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</si>
  <si>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</si>
  <si>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</si>
  <si>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</si>
  <si>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</si>
  <si>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</si>
  <si>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</si>
  <si>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</si>
  <si>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</si>
  <si>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</si>
  <si>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</si>
  <si>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</si>
  <si>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</si>
  <si>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</si>
  <si>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</si>
  <si>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</si>
  <si>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</si>
  <si>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</si>
  <si>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</si>
  <si>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</si>
  <si>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</si>
  <si>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</si>
  <si>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</si>
  <si>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</si>
  <si>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</si>
  <si>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</si>
  <si>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</si>
  <si>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</si>
  <si>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</si>
  <si>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</si>
  <si>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</si>
  <si>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</si>
  <si>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</si>
  <si>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</si>
  <si>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</si>
  <si>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</si>
  <si>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</si>
  <si>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</si>
  <si>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</si>
  <si>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</si>
  <si>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</si>
  <si>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</si>
  <si>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</si>
  <si>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</si>
  <si>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</si>
  <si>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</si>
  <si>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</si>
  <si>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</si>
  <si>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</si>
  <si>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</si>
  <si>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</si>
  <si>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</si>
  <si>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</si>
  <si>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</si>
  <si>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</si>
  <si>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</si>
  <si>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</si>
  <si>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</si>
  <si>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</si>
  <si>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</si>
  <si>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</si>
  <si>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</si>
  <si>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</si>
  <si>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</si>
  <si>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</si>
  <si>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</si>
  <si>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</si>
  <si>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</si>
  <si>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</si>
  <si>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</si>
  <si>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</si>
  <si>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</si>
  <si>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</si>
  <si>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</si>
  <si>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</si>
  <si>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</si>
  <si>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</si>
  <si>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</si>
  <si>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</si>
  <si>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</si>
  <si>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</si>
  <si>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</si>
  <si>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</si>
  <si>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</si>
  <si>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</si>
  <si>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</si>
  <si>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</si>
  <si>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</si>
  <si>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</si>
  <si>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</si>
  <si>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</si>
  <si>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</si>
  <si>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</si>
  <si>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</si>
  <si>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</si>
  <si>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</si>
  <si>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</si>
  <si>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</si>
  <si>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</si>
  <si>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</si>
  <si>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</si>
  <si>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</si>
  <si>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</si>
  <si>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</si>
  <si>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</si>
  <si>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</si>
  <si>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</si>
  <si>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</si>
  <si>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</si>
  <si>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</si>
  <si>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</si>
  <si>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</si>
  <si>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</si>
  <si>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</si>
  <si>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</si>
  <si>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</si>
  <si>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</si>
  <si>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</si>
  <si>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</si>
  <si>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</si>
  <si>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</si>
  <si>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</si>
  <si>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</si>
  <si>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</si>
  <si>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</si>
  <si>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</si>
  <si>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</si>
  <si>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</si>
  <si>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</si>
  <si>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</si>
  <si>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</si>
  <si>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</si>
  <si>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</si>
  <si>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</si>
  <si>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</si>
  <si>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</si>
  <si>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</si>
  <si>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</si>
  <si>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</si>
  <si>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</si>
  <si>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</si>
  <si>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</si>
  <si>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</si>
  <si>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</si>
  <si>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</si>
  <si>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</si>
  <si>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</si>
  <si>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</si>
  <si>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</si>
  <si>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</si>
  <si>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</si>
  <si>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</si>
  <si>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</si>
  <si>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</si>
  <si>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</si>
  <si>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</si>
  <si>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</si>
  <si>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</si>
  <si>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</si>
  <si>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</si>
  <si>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</si>
  <si>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</si>
  <si>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</si>
  <si>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</si>
  <si>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</si>
  <si>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</si>
  <si>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</si>
  <si>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</si>
  <si>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</si>
  <si>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</si>
  <si>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</si>
  <si>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</si>
  <si>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</si>
  <si>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</si>
  <si>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</si>
  <si>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</si>
  <si>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</si>
  <si>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</si>
  <si>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</si>
  <si>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</si>
  <si>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</si>
  <si>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</si>
  <si>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</si>
  <si>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</si>
  <si>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</si>
  <si>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</si>
  <si>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</si>
  <si>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</si>
  <si>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</si>
  <si>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</si>
  <si>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</si>
  <si>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</si>
  <si>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</si>
  <si>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</si>
  <si>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</si>
  <si>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</si>
  <si>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</si>
  <si>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</si>
  <si>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</si>
  <si>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</si>
  <si>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</si>
  <si>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</si>
  <si>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</si>
  <si>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</si>
  <si>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</si>
  <si>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</si>
  <si>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</si>
  <si>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</si>
  <si>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</si>
  <si>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</si>
  <si>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</si>
  <si>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</si>
  <si>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</si>
  <si>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</si>
  <si>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</si>
  <si>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</si>
  <si>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</si>
  <si>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</si>
  <si>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</si>
  <si>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</si>
  <si>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</si>
  <si>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</si>
  <si>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</si>
  <si>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</si>
  <si>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</si>
  <si>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</si>
  <si>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</si>
  <si>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</si>
  <si>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</si>
  <si>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</si>
  <si>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</si>
  <si>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</si>
  <si>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</si>
  <si>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</si>
  <si>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</si>
  <si>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</si>
  <si>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</si>
  <si>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</si>
  <si>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</si>
  <si>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</si>
  <si>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</si>
  <si>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</si>
  <si>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</si>
  <si>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</si>
  <si>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</si>
  <si>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</si>
  <si>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</si>
  <si>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</si>
  <si>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</si>
  <si>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</si>
  <si>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</si>
  <si>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</si>
  <si>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</si>
  <si>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</si>
  <si>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</si>
  <si>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</si>
  <si>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</si>
  <si>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</si>
  <si>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</si>
  <si>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</si>
  <si>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</si>
  <si>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</si>
  <si>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</si>
  <si>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</si>
  <si>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</si>
  <si>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</si>
  <si>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</si>
  <si>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</si>
  <si>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</si>
  <si>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</si>
  <si>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</si>
  <si>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</si>
  <si>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</si>
  <si>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</si>
  <si>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</si>
  <si>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</si>
  <si>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</si>
  <si>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</si>
  <si>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</si>
  <si>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</si>
  <si>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</si>
  <si>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</si>
  <si>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</si>
  <si>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</si>
  <si>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</si>
  <si>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</si>
  <si>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</si>
  <si>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</si>
  <si>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</si>
  <si>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</si>
  <si>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</si>
  <si>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</si>
  <si>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</si>
  <si>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</si>
  <si>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</si>
  <si>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</si>
  <si>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</si>
  <si>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</si>
  <si>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</si>
  <si>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</si>
  <si>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</si>
  <si>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</si>
  <si>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</si>
  <si>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</si>
  <si>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</si>
  <si>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</si>
  <si>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</si>
  <si>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</si>
  <si>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</si>
  <si>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</si>
  <si>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</si>
  <si>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</si>
  <si>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</si>
  <si>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</si>
  <si>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</si>
  <si>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</si>
  <si>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</si>
  <si>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</si>
  <si>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</si>
  <si>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</si>
  <si>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</si>
  <si>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</si>
  <si>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</si>
  <si>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</si>
  <si>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</si>
  <si>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</si>
  <si>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</si>
  <si>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</si>
  <si>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</si>
  <si>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</si>
  <si>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</si>
  <si>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</si>
  <si>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</si>
  <si>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</si>
  <si>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</si>
  <si>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</si>
  <si>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</si>
  <si>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</si>
  <si>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</si>
  <si>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</si>
  <si>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</si>
  <si>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</si>
  <si>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</si>
  <si>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</si>
  <si>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</si>
  <si>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</si>
  <si>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</si>
  <si>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</si>
  <si>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</si>
  <si>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</si>
  <si>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</si>
  <si>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</si>
  <si>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</si>
  <si>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</si>
  <si>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</si>
  <si>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</si>
  <si>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</si>
  <si>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</si>
  <si>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</si>
  <si>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</si>
  <si>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</si>
  <si>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</si>
  <si>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</si>
  <si>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</si>
  <si>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</si>
  <si>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</si>
  <si>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</si>
  <si>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</si>
  <si>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</si>
  <si>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</si>
  <si>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</si>
  <si>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</si>
  <si>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</si>
  <si>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</si>
  <si>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</si>
  <si>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</si>
  <si>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</si>
  <si>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</si>
  <si>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</si>
  <si>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</si>
  <si>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</si>
  <si>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</si>
  <si>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</si>
  <si>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</si>
  <si>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</si>
  <si>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</si>
  <si>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</si>
  <si>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</si>
  <si>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</si>
  <si>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</si>
  <si>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</si>
  <si>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</si>
  <si>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</si>
  <si>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</si>
  <si>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</si>
  <si>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</si>
  <si>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</si>
  <si>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</si>
  <si>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</si>
  <si>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</si>
  <si>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</si>
  <si>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</si>
  <si>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</si>
  <si>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</si>
  <si>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</si>
  <si>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</si>
  <si>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</si>
  <si>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</si>
  <si>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</si>
  <si>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</si>
  <si>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</si>
  <si>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</si>
  <si>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</si>
  <si>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</si>
  <si>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</si>
  <si>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</si>
  <si>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</si>
  <si>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</si>
  <si>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</si>
  <si>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</si>
  <si>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</si>
  <si>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</si>
  <si>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</si>
  <si>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</si>
  <si>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</si>
  <si>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</si>
  <si>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</si>
  <si>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</si>
  <si>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</si>
  <si>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</si>
  <si>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</si>
  <si>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</si>
  <si>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</si>
  <si>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</si>
  <si>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</si>
  <si>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</si>
  <si>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</si>
  <si>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</si>
  <si>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</si>
  <si>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</si>
  <si>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</si>
  <si>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</si>
  <si>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</si>
  <si>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</si>
  <si>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</si>
  <si>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</si>
  <si>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</si>
  <si>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</si>
  <si>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</si>
  <si>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</si>
  <si>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</si>
  <si>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</si>
  <si>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</si>
  <si>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</si>
  <si>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</si>
  <si>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</si>
  <si>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</si>
  <si>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</si>
  <si>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</si>
  <si>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</si>
  <si>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</si>
  <si>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</si>
  <si>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</si>
  <si>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</si>
  <si>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</si>
  <si>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</si>
  <si>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</si>
  <si>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</si>
  <si>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</si>
  <si>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</si>
  <si>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</si>
  <si>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</si>
  <si>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</si>
  <si>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</si>
  <si>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</si>
  <si>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</si>
  <si>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</si>
  <si>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</si>
  <si>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</si>
  <si>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</si>
  <si>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</si>
  <si>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</si>
  <si>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</si>
  <si>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</si>
  <si>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</si>
  <si>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</si>
  <si>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</si>
  <si>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</si>
  <si>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</si>
  <si>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</si>
  <si>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</si>
  <si>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</si>
  <si>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</si>
  <si>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</si>
  <si>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</si>
  <si>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</si>
  <si>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</si>
  <si>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</si>
  <si>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</si>
  <si>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</si>
  <si>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</si>
  <si>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</si>
  <si>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</si>
  <si>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</si>
  <si>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</si>
  <si>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</si>
  <si>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</si>
  <si>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</si>
  <si>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</si>
  <si>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</si>
  <si>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</si>
  <si>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</si>
  <si>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</si>
  <si>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</si>
  <si>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</si>
  <si>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</si>
  <si>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</si>
  <si>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</si>
  <si>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</si>
  <si>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</si>
  <si>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</si>
  <si>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</si>
  <si>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</si>
  <si>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</si>
  <si>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</si>
  <si>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</si>
  <si>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</si>
  <si>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</si>
  <si>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</si>
  <si>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</si>
  <si>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</si>
  <si>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</si>
  <si>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</si>
  <si>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</si>
  <si>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</si>
  <si>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</si>
  <si>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</si>
  <si>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</si>
  <si>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</si>
  <si>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</si>
  <si>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</si>
  <si>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</si>
  <si>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</si>
  <si>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</si>
  <si>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</si>
  <si>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</si>
  <si>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</si>
  <si>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</si>
  <si>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</si>
  <si>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</si>
  <si>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</si>
  <si>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</si>
  <si>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</si>
  <si>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</si>
  <si>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</si>
  <si>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</si>
  <si>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</si>
  <si>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</si>
  <si>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</si>
  <si>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</si>
  <si>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</si>
  <si>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</si>
  <si>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</si>
  <si>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</si>
  <si>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</si>
  <si>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</si>
  <si>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</si>
  <si>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</si>
  <si>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</si>
  <si>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</si>
  <si>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</si>
  <si>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</si>
  <si>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</si>
  <si>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</si>
  <si>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</si>
  <si>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</si>
  <si>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</si>
  <si>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</si>
  <si>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</si>
  <si>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</si>
  <si>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</si>
  <si>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</si>
  <si>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</si>
  <si>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</si>
  <si>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</si>
  <si>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</si>
  <si>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</si>
  <si>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</si>
  <si>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</si>
  <si>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</si>
  <si>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</si>
  <si>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</si>
  <si>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</si>
  <si>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</si>
  <si>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</si>
  <si>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</si>
  <si>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</si>
  <si>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</si>
  <si>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</si>
  <si>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</si>
  <si>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</si>
  <si>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</si>
  <si>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</si>
  <si>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</si>
  <si>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</si>
  <si>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</si>
  <si>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</si>
  <si>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</si>
  <si>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</si>
  <si>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</si>
  <si>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</si>
  <si>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</si>
  <si>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</si>
  <si>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</si>
  <si>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</si>
  <si>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</si>
  <si>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</si>
  <si>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</si>
  <si>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</si>
  <si>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</si>
  <si>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</si>
  <si>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</si>
  <si>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</si>
  <si>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</si>
  <si>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</si>
  <si>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</si>
  <si>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</si>
  <si>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</si>
  <si>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</si>
  <si>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</si>
  <si>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</si>
  <si>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</si>
  <si>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</si>
  <si>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</si>
  <si>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</si>
  <si>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</si>
  <si>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</si>
  <si>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</si>
  <si>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</si>
  <si>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</si>
  <si>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</si>
  <si>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</si>
  <si>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</si>
  <si>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</si>
  <si>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</si>
  <si>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</si>
  <si>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</si>
  <si>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</si>
  <si>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</si>
  <si>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</si>
  <si>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</si>
  <si>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</si>
  <si>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</si>
  <si>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</si>
  <si>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</si>
  <si>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</si>
  <si>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</si>
  <si>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</si>
  <si>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</si>
  <si>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</si>
  <si>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</si>
  <si>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</si>
  <si>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</si>
  <si>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</si>
  <si>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</si>
  <si>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</si>
  <si>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</si>
  <si>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</si>
  <si>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</si>
  <si>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</si>
  <si>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</si>
  <si>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</si>
  <si>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</si>
  <si>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</si>
  <si>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</si>
  <si>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</si>
  <si>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</si>
  <si>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</si>
  <si>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</si>
  <si>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</si>
  <si>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</si>
  <si>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</si>
  <si>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</si>
  <si>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</si>
  <si>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</si>
  <si>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</si>
  <si>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</si>
  <si>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</si>
  <si>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</si>
  <si>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</si>
  <si>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</si>
  <si>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</si>
  <si>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</si>
  <si>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</si>
  <si>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</si>
  <si>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</si>
  <si>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</si>
  <si>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</si>
  <si>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</si>
  <si>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</si>
  <si>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</si>
  <si>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</si>
  <si>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</si>
  <si>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</si>
  <si>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</si>
  <si>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</si>
  <si>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</si>
  <si>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</si>
  <si>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</si>
  <si>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</si>
  <si>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</si>
  <si>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</si>
  <si>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</si>
  <si>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</si>
  <si>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</si>
  <si>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</si>
  <si>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</si>
  <si>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</si>
  <si>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</si>
  <si>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</si>
  <si>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</si>
  <si>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</si>
  <si>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</si>
  <si>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</si>
  <si>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</si>
  <si>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</si>
  <si>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</si>
  <si>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</si>
  <si>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</si>
  <si>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</si>
  <si>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</si>
  <si>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</si>
  <si>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</si>
  <si>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</si>
  <si>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</si>
  <si>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</si>
  <si>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</si>
  <si>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</si>
  <si>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</si>
  <si>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</si>
  <si>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</si>
  <si>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</si>
  <si>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</si>
  <si>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</si>
  <si>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</si>
  <si>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</si>
  <si>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</si>
  <si>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</si>
  <si>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</si>
  <si>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</si>
  <si>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</si>
  <si>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</si>
  <si>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</si>
  <si>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</si>
  <si>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</si>
  <si>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</si>
  <si>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</si>
  <si>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</si>
  <si>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</si>
  <si>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</si>
  <si>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</si>
  <si>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</si>
  <si>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</si>
  <si>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</si>
  <si>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</si>
  <si>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</si>
  <si>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</si>
  <si>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</si>
  <si>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</si>
  <si>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</si>
  <si>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</si>
  <si>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</si>
  <si>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</si>
  <si>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</si>
  <si>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</si>
  <si>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</si>
  <si>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</si>
  <si>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</si>
  <si>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</si>
  <si>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</si>
  <si>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</si>
  <si>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</si>
  <si>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</si>
  <si>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</si>
  <si>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</si>
  <si>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</si>
  <si>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</si>
  <si>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</si>
  <si>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</si>
  <si>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</si>
  <si>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</si>
  <si>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</si>
  <si>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</si>
  <si>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</si>
  <si>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</si>
  <si>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</si>
  <si>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</si>
  <si>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</si>
  <si>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</si>
  <si>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</si>
  <si>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</si>
  <si>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</si>
  <si>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</si>
  <si>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</si>
  <si>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</si>
  <si>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</si>
  <si>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</si>
  <si>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</si>
  <si>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</si>
  <si>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</si>
  <si>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</si>
  <si>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</si>
  <si>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</si>
  <si>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</si>
  <si>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</si>
  <si>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</si>
  <si>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</si>
  <si>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</si>
  <si>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</si>
  <si>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</si>
  <si>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</si>
  <si>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</si>
  <si>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</si>
  <si>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</si>
  <si>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</si>
  <si>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</si>
  <si>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</si>
  <si>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</si>
  <si>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</si>
  <si>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</si>
  <si>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</si>
  <si>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</si>
  <si>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</si>
  <si>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</si>
  <si>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</si>
  <si>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</si>
  <si>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</si>
  <si>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</si>
  <si>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</si>
  <si>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</si>
  <si>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</si>
  <si>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</si>
  <si>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</si>
  <si>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</si>
  <si>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</si>
  <si>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</si>
  <si>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</si>
  <si>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</si>
  <si>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</si>
  <si>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</si>
  <si>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</si>
  <si>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</si>
  <si>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</si>
  <si>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</si>
  <si>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</si>
  <si>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</si>
  <si>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</si>
  <si>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</si>
  <si>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</si>
  <si>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</si>
  <si>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</si>
  <si>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</si>
  <si>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</si>
  <si>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</si>
  <si>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</si>
  <si>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</si>
  <si>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</si>
  <si>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</si>
  <si>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</si>
  <si>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</si>
  <si>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</si>
  <si>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</si>
  <si>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</si>
  <si>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</si>
  <si>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</si>
  <si>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</si>
  <si>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</si>
  <si>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</si>
  <si>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</si>
  <si>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</si>
  <si>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</si>
  <si>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</si>
  <si>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</si>
  <si>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</si>
  <si>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</si>
  <si>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</si>
  <si>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</si>
  <si>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</si>
  <si>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</si>
  <si>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</si>
  <si>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</si>
  <si>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</si>
  <si>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</si>
  <si>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</si>
  <si>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</si>
  <si>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</si>
  <si>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</si>
  <si>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</si>
  <si>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</si>
  <si>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</si>
  <si>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</si>
  <si>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</si>
  <si>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</si>
  <si>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</si>
  <si>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</si>
  <si>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</si>
  <si>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</si>
  <si>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</si>
  <si>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</si>
  <si>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</si>
  <si>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</si>
  <si>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</si>
  <si>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</si>
  <si>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</si>
  <si>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</si>
  <si>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</si>
  <si>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</si>
  <si>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</si>
  <si>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</si>
  <si>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</si>
  <si>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</si>
  <si>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</si>
  <si>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</si>
  <si>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</si>
  <si>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</si>
  <si>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</si>
  <si>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</si>
  <si>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</si>
  <si>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</si>
  <si>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</si>
  <si>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</si>
  <si>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</si>
  <si>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</si>
  <si>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</si>
  <si>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</si>
  <si>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</si>
  <si>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</si>
  <si>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</si>
  <si>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</si>
  <si>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</si>
  <si>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</si>
  <si>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</si>
  <si>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</si>
  <si>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</si>
  <si>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</si>
  <si>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</si>
  <si>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</si>
  <si>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</si>
  <si>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</si>
  <si>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</si>
  <si>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</si>
  <si>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</si>
  <si>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</si>
  <si>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</si>
  <si>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</si>
  <si>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</si>
  <si>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</si>
  <si>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</si>
  <si>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</si>
  <si>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</si>
  <si>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</si>
  <si>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</si>
  <si>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</si>
  <si>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</si>
  <si>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</si>
  <si>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</si>
  <si>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</si>
  <si>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</si>
  <si>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</si>
  <si>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</si>
  <si>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</si>
  <si>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</si>
  <si>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</si>
  <si>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</si>
  <si>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</si>
  <si>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</si>
  <si>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</si>
  <si>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</si>
  <si>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</si>
  <si>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</si>
  <si>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</si>
  <si>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</si>
  <si>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</si>
  <si>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</si>
  <si>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</si>
  <si>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</si>
  <si>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</si>
  <si>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</si>
  <si>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</si>
  <si>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</si>
  <si>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</si>
  <si>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</si>
  <si>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</si>
  <si>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</si>
  <si>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</si>
  <si>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</si>
  <si>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</si>
  <si>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</si>
  <si>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</si>
  <si>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</si>
  <si>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</si>
  <si>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</si>
  <si>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</si>
  <si>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</si>
  <si>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</si>
  <si>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</si>
  <si>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</si>
  <si>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</si>
  <si>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</si>
  <si>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</si>
  <si>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</si>
  <si>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</si>
  <si>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</si>
  <si>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</si>
  <si>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</si>
  <si>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</si>
  <si>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</si>
  <si>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</si>
  <si>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</si>
  <si>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</si>
  <si>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</si>
  <si>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</si>
  <si>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</si>
  <si>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</si>
  <si>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</si>
  <si>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</si>
  <si>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</si>
  <si>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</si>
  <si>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</si>
  <si>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</si>
  <si>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</si>
  <si>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</si>
  <si>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</si>
  <si>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</si>
  <si>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</si>
  <si>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</si>
  <si>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</si>
  <si>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</si>
  <si>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</si>
  <si>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</si>
  <si>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</si>
  <si>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</si>
  <si>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</si>
  <si>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</si>
  <si>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</si>
  <si>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</si>
  <si>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</si>
  <si>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</si>
  <si>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</si>
  <si>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</si>
  <si>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</si>
  <si>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</si>
  <si>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</si>
  <si>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</si>
  <si>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</si>
  <si>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</si>
  <si>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</si>
  <si>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</si>
  <si>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</si>
  <si>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</si>
  <si>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</si>
  <si>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</si>
  <si>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</si>
  <si>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</si>
  <si>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</si>
  <si>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</si>
  <si>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</si>
  <si>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</si>
  <si>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</si>
  <si>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</si>
  <si>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</si>
  <si>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</si>
  <si>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</si>
  <si>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</si>
  <si>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</si>
  <si>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</si>
  <si>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</si>
  <si>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</si>
  <si>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</si>
  <si>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</si>
  <si>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</si>
  <si>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</si>
  <si>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</si>
  <si>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</si>
  <si>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</si>
  <si>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</si>
  <si>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</si>
  <si>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</si>
  <si>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</si>
  <si>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</si>
  <si>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</si>
  <si>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</si>
  <si>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</si>
  <si>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</si>
  <si>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</si>
  <si>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</si>
  <si>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</si>
  <si>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</si>
  <si>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</si>
  <si>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</si>
  <si>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</si>
  <si>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</si>
  <si>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</si>
  <si>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</si>
  <si>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</si>
  <si>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</si>
  <si>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</si>
  <si>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</si>
  <si>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</si>
  <si>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</si>
  <si>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</si>
  <si>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</si>
  <si>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</si>
  <si>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</si>
  <si>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</si>
  <si>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</si>
  <si>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</si>
  <si>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</si>
  <si>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</si>
  <si>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</si>
  <si>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</si>
  <si>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</si>
  <si>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</si>
  <si>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</si>
  <si>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</si>
  <si>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</si>
  <si>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</si>
  <si>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</si>
  <si>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</si>
  <si>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</si>
  <si>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</si>
  <si>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</si>
  <si>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</si>
  <si>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</si>
  <si>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</si>
  <si>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</si>
  <si>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</si>
  <si>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</si>
  <si>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</si>
  <si>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</si>
  <si>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</si>
  <si>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</si>
  <si>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</si>
  <si>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</si>
  <si>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</si>
  <si>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</si>
  <si>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</si>
  <si>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</si>
  <si>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</si>
  <si>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</si>
  <si>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</si>
  <si>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</si>
  <si>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</si>
  <si>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</si>
  <si>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</si>
  <si>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</si>
  <si>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</si>
  <si>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</si>
  <si>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</si>
  <si>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</si>
  <si>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</si>
  <si>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</si>
  <si>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</si>
  <si>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</si>
  <si>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</si>
  <si>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</si>
  <si>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</si>
  <si>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</si>
  <si>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</si>
  <si>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</si>
  <si>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</si>
  <si>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</si>
  <si>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</si>
  <si>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</si>
  <si>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</si>
  <si>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</si>
  <si>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</si>
  <si>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</si>
  <si>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</si>
  <si>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</si>
  <si>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</si>
  <si>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</si>
  <si>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</si>
  <si>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</si>
  <si>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</si>
  <si>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</si>
  <si>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</si>
  <si>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</si>
  <si>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</si>
  <si>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</si>
  <si>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</si>
  <si>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</si>
  <si>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</si>
  <si>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</si>
  <si>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</si>
  <si>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</si>
  <si>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</si>
  <si>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</si>
  <si>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</si>
  <si>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</si>
  <si>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</si>
  <si>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</si>
  <si>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</si>
  <si>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</si>
  <si>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</si>
  <si>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</si>
  <si>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</si>
  <si>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</si>
  <si>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</si>
  <si>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</si>
  <si>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</si>
  <si>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</si>
  <si>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</si>
  <si>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</si>
  <si>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</si>
  <si>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</si>
  <si>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</si>
  <si>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</si>
  <si>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</si>
  <si>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</si>
  <si>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</si>
  <si>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</si>
  <si>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</si>
  <si>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</si>
  <si>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</si>
  <si>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</si>
  <si>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</si>
  <si>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</si>
  <si>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</si>
  <si>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</si>
  <si>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</si>
  <si>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</si>
  <si>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</si>
  <si>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</si>
  <si>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</si>
  <si>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</si>
  <si>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</si>
  <si>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</si>
  <si>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</si>
  <si>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</si>
  <si>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</si>
  <si>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</si>
  <si>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</si>
  <si>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</si>
  <si>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</si>
  <si>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</si>
  <si>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</si>
  <si>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</si>
  <si>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</si>
  <si>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</si>
  <si>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</si>
  <si>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</si>
  <si>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</si>
  <si>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</si>
  <si>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</si>
  <si>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</si>
  <si>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</si>
  <si>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</si>
  <si>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</si>
  <si>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</si>
  <si>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</si>
  <si>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</si>
  <si>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</si>
  <si>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</si>
  <si>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</si>
  <si>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</si>
  <si>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</si>
  <si>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</si>
  <si>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</si>
  <si>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</si>
  <si>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</si>
  <si>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</si>
  <si>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</si>
  <si>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</si>
  <si>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</si>
  <si>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</si>
  <si>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</si>
  <si>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</si>
  <si>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</si>
  <si>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</si>
  <si>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</si>
  <si>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</si>
  <si>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</si>
  <si>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</si>
  <si>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</si>
  <si>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</si>
  <si>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</si>
  <si>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</si>
  <si>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</si>
  <si>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</si>
  <si>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</si>
  <si>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</si>
  <si>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</si>
  <si>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</si>
  <si>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</si>
  <si>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</si>
  <si>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</si>
  <si>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</si>
  <si>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</si>
  <si>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</si>
  <si>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</si>
  <si>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</si>
  <si>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</si>
  <si>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</si>
  <si>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</si>
  <si>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</si>
  <si>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</si>
  <si>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</si>
  <si>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</si>
  <si>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</si>
  <si>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</si>
  <si>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</si>
  <si>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</si>
  <si>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</si>
  <si>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</si>
  <si>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</si>
  <si>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</si>
  <si>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</si>
  <si>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</si>
  <si>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</si>
  <si>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</si>
  <si>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</si>
  <si>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</si>
  <si>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</si>
  <si>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</si>
  <si>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</si>
  <si>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</si>
  <si>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</si>
  <si>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</si>
  <si>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</si>
  <si>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</si>
  <si>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</si>
  <si>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</si>
  <si>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</si>
  <si>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</si>
  <si>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</si>
  <si>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</si>
  <si>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</si>
  <si>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</si>
  <si>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</si>
  <si>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</si>
  <si>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</si>
  <si>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</si>
  <si>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</si>
  <si>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</si>
  <si>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</si>
  <si>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</si>
  <si>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</si>
  <si>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</si>
  <si>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</si>
  <si>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</si>
  <si>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</si>
  <si>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</si>
  <si>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</si>
  <si>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</si>
  <si>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</si>
  <si>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</si>
  <si>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</si>
  <si>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</si>
  <si>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</si>
  <si>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</si>
  <si>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</si>
  <si>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</si>
  <si>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</si>
  <si>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</si>
  <si>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</si>
  <si>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</si>
  <si>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</si>
  <si>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</si>
  <si>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</si>
  <si>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</si>
  <si>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</si>
  <si>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</si>
  <si>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</si>
  <si>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</si>
  <si>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</si>
  <si>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</si>
  <si>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</si>
  <si>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</si>
  <si>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</si>
  <si>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</si>
  <si>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</si>
  <si>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</si>
  <si>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</si>
  <si>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</si>
  <si>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</si>
  <si>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</si>
  <si>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</si>
  <si>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</si>
  <si>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</si>
  <si>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</si>
  <si>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</si>
  <si>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</si>
  <si>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</si>
  <si>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</si>
  <si>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</si>
  <si>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</si>
  <si>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</si>
  <si>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</si>
  <si>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</si>
  <si>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</si>
  <si>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</si>
  <si>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</si>
  <si>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</si>
  <si>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</si>
  <si>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</si>
  <si>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</si>
  <si>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</si>
  <si>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</si>
  <si>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</si>
  <si>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</si>
  <si>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</si>
  <si>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</si>
  <si>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</si>
  <si>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</si>
  <si>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</si>
  <si>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</si>
  <si>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</si>
  <si>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</si>
  <si>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</si>
  <si>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</si>
  <si>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</si>
  <si>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</si>
  <si>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</si>
  <si>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</si>
  <si>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</si>
  <si>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</si>
  <si>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</si>
  <si>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</si>
  <si>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</si>
  <si>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</si>
  <si>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</si>
  <si>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</si>
  <si>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</si>
  <si>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</si>
  <si>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</si>
  <si>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</si>
  <si>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</si>
  <si>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</si>
  <si>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</si>
  <si>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</si>
  <si>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</si>
  <si>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</si>
  <si>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</si>
  <si>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</si>
  <si>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</si>
  <si>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</si>
  <si>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</si>
  <si>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</si>
  <si>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</si>
  <si>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</si>
  <si>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</si>
  <si>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</si>
  <si>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</si>
  <si>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</si>
  <si>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</si>
  <si>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</si>
  <si>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</si>
  <si>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</si>
  <si>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</si>
  <si>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</si>
  <si>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</si>
  <si>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</si>
  <si>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</si>
  <si>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</si>
  <si>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</si>
  <si>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</si>
  <si>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</si>
  <si>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</si>
  <si>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</si>
  <si>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</si>
  <si>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</si>
  <si>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</si>
  <si>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</si>
  <si>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</si>
  <si>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</si>
  <si>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</si>
  <si>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</si>
  <si>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</si>
  <si>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</si>
  <si>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</si>
  <si>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</si>
  <si>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</si>
  <si>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</si>
  <si>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</si>
  <si>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</si>
  <si>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</si>
  <si>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</si>
  <si>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</si>
  <si>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</si>
  <si>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</si>
  <si>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</si>
  <si>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</si>
  <si>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</si>
  <si>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</si>
  <si>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</si>
  <si>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</si>
  <si>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</si>
  <si>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</si>
  <si>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</si>
  <si>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</si>
  <si>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</si>
  <si>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</si>
  <si>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</si>
  <si>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</si>
  <si>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</si>
  <si>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</si>
  <si>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</si>
  <si>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</si>
  <si>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</si>
  <si>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</si>
  <si>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</si>
  <si>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</si>
  <si>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</si>
  <si>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</si>
  <si>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</si>
  <si>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</si>
  <si>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</si>
  <si>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</si>
  <si>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</si>
  <si>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</si>
  <si>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</si>
  <si>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</si>
  <si>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</si>
  <si>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</si>
  <si>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</si>
  <si>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</si>
  <si>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</si>
  <si>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</si>
  <si>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</si>
  <si>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</si>
  <si>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</si>
  <si>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</si>
  <si>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</si>
  <si>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</si>
  <si>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</si>
  <si>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</si>
  <si>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</si>
  <si>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</si>
  <si>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</si>
  <si>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</si>
  <si>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</si>
  <si>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</si>
  <si>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</si>
  <si>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</si>
  <si>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</si>
  <si>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</si>
  <si>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</si>
  <si>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</si>
  <si>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</si>
  <si>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</si>
  <si>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</si>
  <si>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</si>
  <si>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</si>
  <si>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</si>
  <si>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</si>
  <si>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</si>
  <si>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</si>
  <si>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</si>
  <si>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</si>
  <si>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</si>
  <si>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</si>
  <si>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</si>
  <si>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</si>
  <si>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</si>
  <si>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</si>
  <si>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</si>
  <si>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</si>
  <si>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</si>
  <si>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</si>
  <si>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</si>
  <si>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</si>
  <si>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</si>
  <si>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</si>
  <si>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</si>
  <si>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</si>
  <si>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</si>
  <si>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</si>
  <si>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</si>
  <si>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</si>
  <si>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</si>
  <si>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</si>
  <si>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</si>
  <si>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</si>
  <si>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</si>
  <si>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</si>
  <si>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</si>
  <si>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</si>
  <si>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</si>
  <si>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</si>
  <si>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</si>
  <si>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</si>
  <si>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</si>
  <si>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</si>
  <si>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</si>
  <si>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</si>
  <si>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</si>
  <si>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</si>
  <si>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</si>
  <si>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</si>
  <si>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</si>
  <si>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</si>
  <si>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</si>
  <si>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</si>
  <si>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</si>
  <si>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</si>
  <si>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</si>
  <si>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</si>
  <si>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</si>
  <si>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</si>
  <si>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</si>
  <si>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</si>
  <si>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</si>
  <si>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</si>
  <si>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</si>
  <si>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</si>
  <si>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</si>
  <si>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</si>
  <si>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</si>
  <si>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</si>
  <si>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</si>
  <si>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</si>
  <si>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</si>
  <si>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</si>
  <si>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</si>
  <si>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</si>
  <si>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</si>
  <si>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</si>
  <si>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</si>
  <si>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</si>
  <si>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</si>
  <si>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</si>
  <si>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</si>
  <si>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</si>
  <si>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</si>
  <si>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</si>
  <si>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</si>
  <si>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</si>
  <si>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</si>
  <si>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</si>
  <si>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</si>
  <si>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</si>
  <si>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</si>
  <si>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</si>
  <si>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</si>
  <si>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</si>
  <si>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</si>
  <si>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</si>
  <si>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</si>
  <si>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</si>
  <si>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</si>
  <si>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</si>
  <si>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</si>
  <si>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</si>
  <si>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</si>
  <si>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</si>
  <si>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</si>
  <si>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</si>
  <si>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</si>
  <si>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</si>
  <si>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</si>
  <si>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</si>
  <si>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</si>
  <si>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</si>
  <si>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</si>
  <si>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</si>
  <si>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</si>
  <si>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</si>
  <si>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</si>
  <si>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</si>
  <si>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</si>
  <si>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</si>
  <si>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</si>
  <si>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</si>
  <si>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</si>
  <si>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</si>
  <si>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</si>
  <si>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</si>
  <si>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</si>
  <si>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</si>
  <si>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</si>
  <si>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</si>
  <si>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</si>
  <si>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</si>
  <si>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</si>
  <si>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</si>
  <si>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</si>
  <si>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</si>
  <si>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</si>
  <si>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</si>
  <si>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</si>
  <si>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</si>
  <si>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</si>
  <si>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</si>
  <si>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</si>
  <si>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</si>
  <si>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</si>
  <si>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</si>
  <si>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</si>
  <si>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</si>
  <si>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</si>
  <si>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</si>
  <si>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</si>
  <si>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</si>
  <si>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</si>
  <si>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</si>
  <si>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</si>
  <si>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</si>
  <si>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</si>
  <si>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</si>
  <si>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</si>
  <si>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</si>
  <si>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</si>
  <si>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</si>
  <si>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</si>
  <si>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</si>
  <si>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</si>
  <si>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</si>
  <si>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</si>
  <si>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</si>
  <si>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</si>
  <si>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</si>
  <si>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</si>
  <si>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</si>
  <si>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</si>
  <si>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</si>
  <si>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</si>
  <si>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</si>
  <si>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</si>
  <si>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</si>
  <si>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</si>
  <si>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</si>
  <si>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</si>
  <si>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</si>
  <si>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</si>
  <si>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</si>
  <si>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</si>
  <si>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</si>
  <si>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</si>
  <si>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</si>
  <si>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</si>
  <si>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</si>
  <si>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</si>
  <si>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</si>
  <si>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</si>
  <si>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</si>
  <si>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</si>
  <si>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</si>
  <si>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</si>
  <si>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</si>
  <si>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</si>
  <si>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</si>
  <si>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</si>
  <si>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</si>
  <si>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</si>
  <si>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</si>
  <si>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</si>
  <si>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</si>
  <si>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</si>
  <si>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</si>
  <si>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</si>
  <si>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</si>
  <si>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</si>
  <si>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</si>
  <si>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</si>
  <si>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</si>
  <si>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</si>
  <si>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</si>
  <si>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</si>
  <si>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</si>
  <si>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</si>
  <si>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</si>
  <si>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</si>
  <si>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</si>
  <si>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</si>
  <si>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</si>
  <si>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</si>
  <si>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</si>
  <si>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</si>
  <si>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</si>
  <si>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</si>
  <si>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</si>
  <si>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</si>
  <si>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</si>
  <si>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</si>
  <si>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</si>
  <si>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</si>
  <si>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</si>
  <si>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</si>
  <si>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</si>
  <si>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</si>
  <si>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</si>
  <si>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</si>
  <si>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</si>
  <si>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</si>
  <si>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</si>
  <si>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</si>
  <si>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</si>
  <si>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</si>
  <si>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</si>
  <si>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</si>
  <si>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</si>
  <si>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</si>
  <si>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</si>
  <si>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</si>
  <si>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</si>
  <si>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</si>
  <si>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</si>
  <si>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</si>
  <si>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</si>
  <si>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</si>
  <si>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</si>
  <si>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</si>
  <si>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</si>
  <si>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</si>
  <si>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</si>
  <si>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</si>
  <si>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</si>
  <si>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</si>
  <si>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</si>
  <si>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</si>
  <si>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</si>
  <si>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</si>
  <si>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</si>
  <si>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</si>
  <si>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</si>
  <si>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</si>
  <si>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</si>
  <si>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</si>
  <si>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</si>
  <si>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</si>
  <si>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</si>
  <si>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</si>
  <si>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</si>
  <si>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</si>
  <si>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</si>
  <si>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</si>
  <si>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</si>
  <si>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</si>
  <si>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</si>
  <si>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</si>
  <si>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</si>
  <si>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</si>
  <si>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</si>
  <si>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</si>
  <si>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</si>
  <si>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</si>
  <si>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</si>
  <si>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</si>
  <si>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</si>
  <si>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</si>
  <si>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</si>
  <si>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</si>
  <si>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</si>
  <si>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</si>
  <si>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</si>
  <si>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</si>
  <si>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</si>
  <si>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</si>
  <si>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</si>
  <si>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</si>
  <si>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</si>
  <si>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</si>
  <si>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</si>
  <si>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</si>
  <si>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</si>
  <si>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</si>
  <si>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</si>
  <si>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</si>
  <si>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</si>
  <si>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</si>
  <si>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</si>
  <si>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</si>
  <si>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</si>
  <si>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</si>
  <si>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</si>
  <si>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</si>
  <si>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</si>
  <si>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</si>
  <si>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</si>
  <si>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</si>
  <si>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</si>
  <si>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</si>
  <si>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</si>
  <si>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</si>
  <si>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</si>
  <si>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</si>
  <si>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</si>
  <si>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</si>
  <si>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</si>
  <si>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</si>
  <si>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</si>
  <si>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</si>
  <si>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</si>
  <si>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</si>
  <si>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</si>
  <si>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</si>
  <si>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</si>
  <si>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</si>
  <si>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</si>
  <si>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</si>
  <si>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</si>
  <si>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</si>
  <si>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</si>
  <si>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</si>
  <si>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</si>
  <si>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</si>
  <si>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</si>
  <si>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</si>
  <si>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</si>
  <si>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</si>
  <si>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</si>
  <si>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</si>
  <si>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</si>
  <si>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</si>
  <si>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</si>
  <si>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</si>
  <si>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</si>
  <si>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</si>
  <si>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</si>
  <si>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</si>
  <si>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</si>
  <si>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</si>
  <si>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</si>
  <si>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</si>
  <si>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</si>
  <si>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</si>
  <si>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</si>
  <si>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</si>
  <si>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</si>
  <si>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</si>
  <si>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</si>
  <si>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</si>
  <si>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</si>
  <si>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</si>
  <si>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</si>
  <si>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</si>
  <si>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</si>
  <si>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</si>
  <si>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</si>
  <si>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</si>
  <si>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</si>
  <si>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</si>
  <si>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</si>
  <si>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</si>
  <si>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</si>
  <si>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</si>
  <si>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</si>
  <si>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</si>
  <si>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</si>
  <si>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</si>
  <si>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</si>
  <si>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</si>
  <si>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</si>
  <si>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</si>
  <si>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</si>
  <si>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</si>
  <si>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</si>
  <si>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</si>
  <si>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</si>
  <si>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</si>
  <si>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</si>
  <si>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</si>
  <si>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</si>
  <si>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</si>
  <si>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</si>
  <si>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</si>
  <si>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</si>
  <si>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</si>
  <si>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</si>
  <si>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</si>
  <si>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</si>
  <si>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</si>
  <si>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</si>
  <si>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</si>
  <si>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</si>
  <si>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</si>
  <si>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</si>
  <si>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</si>
  <si>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</si>
  <si>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</si>
  <si>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</si>
  <si>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</si>
  <si>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</si>
  <si>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</si>
  <si>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</si>
  <si>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</si>
  <si>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</si>
  <si>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</si>
  <si>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</si>
  <si>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</si>
  <si>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</si>
  <si>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</si>
  <si>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</si>
  <si>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</si>
  <si>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</si>
  <si>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</si>
  <si>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</si>
  <si>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</si>
  <si>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</si>
  <si>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</si>
  <si>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</si>
  <si>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</si>
  <si>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</si>
  <si>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</si>
  <si>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</si>
  <si>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</si>
  <si>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</si>
  <si>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</si>
  <si>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</si>
  <si>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</si>
  <si>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</si>
  <si>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</si>
  <si>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</si>
  <si>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</si>
  <si>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</si>
  <si>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</si>
  <si>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</si>
  <si>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</si>
  <si>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</si>
  <si>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</si>
  <si>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</si>
  <si>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</si>
  <si>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</si>
  <si>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</si>
  <si>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</si>
  <si>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</si>
  <si>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</si>
  <si>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</si>
  <si>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</si>
  <si>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</si>
  <si>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</si>
  <si>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</si>
  <si>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</si>
  <si>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</si>
  <si>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</si>
  <si>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</si>
  <si>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</si>
  <si>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</si>
  <si>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</si>
  <si>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</si>
  <si>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</si>
  <si>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</si>
  <si>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</si>
  <si>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</si>
  <si>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</si>
  <si>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</si>
  <si>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</si>
  <si>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</si>
  <si>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</si>
  <si>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</si>
  <si>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</si>
  <si>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</si>
  <si>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</si>
  <si>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</si>
  <si>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</si>
  <si>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</si>
  <si>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</si>
  <si>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</si>
  <si>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</si>
  <si>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</si>
  <si>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</si>
  <si>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</si>
  <si>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</si>
  <si>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</si>
  <si>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</si>
  <si>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</si>
  <si>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</si>
  <si>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</si>
  <si>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</si>
  <si>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</si>
  <si>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</si>
  <si>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</si>
  <si>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</si>
  <si>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</si>
  <si>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</si>
  <si>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</si>
  <si>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</si>
  <si>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</si>
  <si>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</si>
  <si>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</si>
  <si>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</si>
  <si>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</si>
  <si>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</si>
  <si>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</si>
  <si>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</si>
  <si>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</si>
  <si>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</si>
  <si>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</si>
  <si>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</si>
  <si>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</si>
  <si>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</si>
  <si>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</si>
  <si>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</si>
  <si>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</si>
  <si>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</si>
  <si>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</si>
  <si>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</si>
  <si>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</si>
  <si>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</si>
  <si>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</si>
  <si>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</si>
  <si>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</si>
  <si>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</si>
  <si>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</si>
  <si>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</si>
  <si>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</si>
  <si>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</si>
  <si>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</si>
  <si>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</si>
  <si>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</si>
  <si>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</si>
  <si>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</si>
  <si>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</si>
  <si>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</si>
  <si>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</si>
  <si>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</si>
  <si>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</si>
  <si>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</si>
  <si>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</si>
  <si>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</si>
  <si>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</si>
  <si>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</si>
  <si>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</si>
  <si>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</si>
  <si>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</si>
  <si>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</si>
  <si>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</si>
  <si>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</si>
  <si>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</si>
  <si>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</si>
  <si>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</si>
  <si>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</si>
  <si>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</si>
  <si>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</si>
  <si>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</si>
  <si>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</si>
  <si>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</si>
  <si>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</si>
  <si>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</si>
  <si>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</si>
  <si>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</si>
  <si>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</si>
  <si>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</si>
  <si>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</si>
  <si>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</si>
  <si>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</si>
  <si>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</si>
  <si>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</si>
  <si>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</si>
  <si>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</si>
  <si>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</si>
  <si>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</si>
  <si>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</si>
  <si>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</si>
  <si>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</si>
  <si>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</si>
  <si>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</si>
  <si>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</si>
  <si>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</si>
  <si>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</si>
  <si>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</si>
  <si>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</si>
  <si>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</si>
  <si>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</si>
  <si>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</si>
  <si>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</si>
  <si>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</si>
  <si>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</si>
  <si>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</si>
  <si>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</si>
  <si>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</si>
  <si>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</si>
  <si>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</si>
  <si>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</si>
  <si>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</si>
  <si>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</si>
  <si>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</si>
  <si>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</si>
  <si>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</si>
  <si>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</si>
  <si>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</si>
  <si>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</si>
  <si>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</si>
  <si>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</si>
  <si>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</si>
  <si>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</si>
  <si>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</si>
  <si>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</si>
  <si>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</si>
  <si>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</si>
  <si>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</si>
  <si>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</si>
  <si>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</si>
  <si>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</si>
  <si>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</si>
  <si>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</si>
  <si>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</si>
  <si>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</si>
  <si>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</si>
  <si>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</si>
  <si>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</si>
  <si>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</si>
  <si>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</si>
  <si>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</si>
  <si>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</si>
  <si>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</si>
  <si>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</si>
  <si>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</si>
  <si>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</si>
  <si>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</si>
  <si>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</si>
  <si>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</si>
  <si>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</si>
  <si>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</si>
  <si>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</si>
  <si>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</si>
  <si>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</si>
  <si>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</si>
  <si>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</si>
  <si>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</si>
  <si>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</si>
  <si>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</si>
  <si>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</si>
  <si>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</si>
  <si>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</si>
  <si>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</si>
  <si>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</si>
  <si>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</si>
  <si>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</si>
  <si>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</si>
  <si>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</si>
  <si>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</si>
  <si>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</si>
  <si>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</si>
  <si>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</si>
  <si>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</si>
  <si>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</si>
  <si>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</si>
  <si>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</si>
  <si>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</si>
  <si>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</si>
  <si>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</si>
  <si>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</si>
  <si>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</si>
  <si>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</si>
  <si>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</si>
  <si>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</si>
  <si>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</si>
  <si>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</si>
  <si>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</si>
  <si>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</si>
  <si>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</si>
  <si>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</si>
  <si>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</si>
  <si>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</si>
  <si>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</si>
  <si>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</si>
  <si>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</si>
  <si>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</si>
  <si>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</si>
  <si>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</si>
  <si>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</si>
  <si>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</si>
  <si>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</si>
  <si>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</si>
  <si>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</si>
  <si>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</si>
  <si>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</si>
  <si>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</si>
  <si>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</si>
  <si>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</si>
  <si>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</si>
  <si>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</si>
  <si>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</si>
  <si>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</si>
  <si>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</si>
  <si>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</si>
  <si>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</si>
  <si>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</si>
  <si>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</si>
  <si>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</si>
  <si>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</si>
  <si>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</si>
  <si>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</si>
  <si>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</si>
  <si>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</si>
  <si>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</si>
  <si>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</si>
  <si>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</si>
  <si>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</si>
  <si>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</si>
  <si>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</si>
  <si>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</si>
  <si>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</si>
  <si>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</si>
  <si>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</si>
  <si>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</si>
  <si>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</si>
  <si>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</si>
  <si>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</si>
  <si>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</si>
  <si>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</si>
  <si>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</si>
  <si>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</si>
  <si>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</si>
  <si>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</si>
  <si>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</si>
  <si>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</si>
  <si>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</si>
  <si>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</si>
  <si>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</si>
  <si>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</si>
  <si>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</si>
  <si>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</si>
  <si>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</si>
  <si>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</si>
  <si>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</si>
  <si>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</si>
  <si>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</si>
  <si>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</si>
  <si>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</si>
  <si>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</si>
  <si>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</si>
  <si>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</si>
  <si>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</si>
  <si>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</si>
  <si>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</si>
  <si>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</si>
  <si>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</si>
  <si>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</si>
  <si>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</si>
  <si>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</si>
  <si>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</si>
  <si>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</si>
  <si>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</si>
  <si>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</si>
  <si>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</si>
  <si>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</si>
  <si>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</si>
  <si>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</si>
  <si>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</si>
  <si>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</si>
  <si>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</si>
  <si>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</si>
  <si>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</si>
  <si>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</si>
  <si>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</si>
  <si>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</si>
  <si>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</si>
  <si>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</si>
  <si>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</si>
  <si>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</si>
  <si>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</si>
  <si>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</si>
  <si>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</si>
  <si>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</si>
  <si>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</si>
  <si>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</si>
  <si>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</si>
  <si>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</si>
  <si>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</si>
  <si>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</si>
  <si>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</si>
  <si>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</si>
  <si>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</si>
  <si>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</si>
  <si>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</si>
  <si>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</si>
  <si>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</si>
  <si>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</si>
  <si>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</si>
  <si>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</si>
  <si>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</si>
  <si>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</si>
  <si>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</si>
  <si>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</si>
  <si>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</si>
  <si>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</si>
  <si>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</si>
  <si>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</si>
  <si>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</si>
  <si>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</si>
  <si>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</si>
  <si>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</si>
  <si>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</si>
  <si>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</si>
  <si>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</si>
  <si>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</si>
  <si>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</si>
  <si>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</si>
  <si>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</si>
  <si>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</si>
  <si>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</si>
  <si>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</si>
  <si>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</si>
  <si>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</si>
  <si>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</si>
  <si>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</si>
  <si>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</si>
  <si>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</si>
  <si>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</si>
  <si>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</si>
  <si>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</si>
  <si>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</si>
  <si>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</si>
  <si>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</si>
  <si>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</si>
  <si>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</si>
  <si>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</si>
  <si>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</si>
  <si>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</si>
  <si>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</si>
  <si>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</si>
  <si>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</si>
  <si>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</si>
  <si>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</si>
  <si>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</si>
  <si>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</si>
  <si>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</si>
  <si>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</si>
  <si>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</si>
  <si>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</si>
  <si>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</si>
  <si>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</si>
  <si>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</si>
  <si>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</si>
  <si>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</si>
  <si>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</si>
  <si>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</si>
  <si>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</si>
  <si>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</si>
  <si>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</si>
  <si>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</si>
  <si>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</si>
  <si>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</si>
  <si>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</si>
  <si>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</si>
  <si>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</si>
  <si>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</si>
  <si>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</si>
  <si>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</si>
  <si>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</si>
  <si>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</si>
  <si>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</si>
  <si>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</si>
  <si>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</si>
  <si>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</si>
  <si>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</si>
  <si>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</si>
  <si>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</si>
  <si>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</si>
  <si>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</si>
  <si>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</si>
  <si>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</si>
  <si>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</si>
  <si>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</si>
  <si>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</si>
  <si>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</si>
  <si>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</si>
  <si>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</si>
  <si>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</si>
  <si>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</si>
  <si>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</si>
  <si>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</si>
  <si>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</si>
  <si>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</si>
  <si>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</si>
  <si>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</si>
  <si>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</si>
  <si>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</si>
  <si>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</si>
  <si>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</si>
  <si>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</si>
  <si>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</si>
  <si>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</si>
  <si>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</si>
  <si>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</si>
  <si>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</si>
  <si>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</si>
  <si>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</si>
  <si>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</si>
  <si>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</si>
  <si>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</si>
  <si>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</si>
  <si>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</si>
  <si>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</si>
  <si>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</si>
  <si>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</si>
  <si>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</si>
  <si>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</si>
  <si>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</si>
  <si>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</si>
  <si>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</si>
  <si>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</si>
  <si>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</si>
  <si>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</si>
  <si>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</si>
  <si>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</si>
  <si>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</si>
  <si>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</si>
  <si>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</si>
  <si>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</si>
  <si>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</si>
  <si>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</si>
  <si>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</si>
  <si>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</si>
  <si>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</si>
  <si>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</si>
  <si>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</si>
  <si>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</si>
  <si>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</si>
  <si>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</si>
  <si>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</si>
  <si>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</si>
  <si>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</si>
  <si>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</si>
  <si>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</si>
  <si>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</si>
  <si>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</si>
  <si>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</si>
  <si>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</si>
  <si>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</si>
  <si>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</si>
  <si>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</si>
  <si>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</si>
  <si>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</si>
  <si>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</si>
  <si>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</si>
  <si>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</si>
  <si>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</si>
  <si>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</si>
  <si>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</si>
  <si>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</si>
  <si>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</si>
  <si>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</si>
  <si>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</si>
  <si>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</si>
  <si>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</si>
  <si>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</si>
  <si>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</si>
  <si>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</si>
  <si>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</si>
  <si>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</si>
  <si>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</si>
  <si>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</si>
  <si>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</si>
  <si>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</si>
  <si>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</si>
  <si>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</si>
  <si>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</si>
  <si>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</si>
  <si>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</si>
  <si>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</si>
  <si>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</si>
  <si>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</si>
  <si>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</si>
  <si>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</si>
  <si>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</si>
  <si>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</si>
  <si>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</si>
  <si>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</si>
  <si>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</si>
  <si>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</si>
  <si>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</si>
  <si>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</si>
  <si>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</si>
  <si>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</si>
  <si>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</si>
  <si>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</si>
  <si>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</si>
  <si>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</si>
  <si>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</si>
  <si>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</si>
  <si>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</si>
  <si>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</si>
  <si>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</si>
  <si>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</si>
  <si>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</si>
  <si>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</si>
  <si>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</si>
  <si>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</si>
  <si>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</si>
  <si>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</si>
  <si>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</si>
  <si>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</si>
  <si>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</si>
  <si>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</si>
  <si>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</si>
  <si>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</si>
  <si>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</si>
  <si>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</si>
  <si>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</si>
  <si>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</si>
  <si>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</si>
  <si>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</si>
  <si>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</si>
  <si>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</si>
  <si>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</si>
  <si>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</si>
  <si>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</si>
  <si>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</si>
  <si>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</si>
  <si>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</si>
  <si>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</si>
  <si>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</si>
  <si>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</si>
  <si>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</si>
  <si>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</si>
  <si>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</si>
  <si>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</si>
  <si>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</si>
  <si>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</si>
  <si>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</si>
  <si>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</si>
  <si>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</si>
  <si>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</si>
  <si>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</si>
  <si>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</si>
  <si>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</si>
  <si>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</si>
  <si>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</si>
  <si>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</si>
  <si>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</si>
  <si>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</si>
  <si>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</si>
  <si>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</si>
  <si>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</si>
  <si>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</si>
  <si>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</si>
  <si>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</si>
  <si>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</si>
  <si>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</si>
  <si>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</si>
  <si>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</si>
  <si>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</si>
  <si>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</si>
  <si>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</si>
  <si>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</si>
  <si>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</si>
  <si>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</si>
  <si>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</si>
  <si>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</si>
  <si>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</si>
  <si>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</si>
  <si>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</si>
  <si>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</si>
  <si>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</si>
  <si>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</si>
  <si>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</si>
  <si>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</si>
  <si>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</si>
  <si>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</si>
  <si>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</si>
  <si>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</si>
  <si>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</si>
  <si>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</si>
  <si>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</si>
  <si>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</si>
  <si>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</si>
  <si>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</si>
  <si>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</si>
  <si>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</si>
  <si>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</si>
  <si>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</si>
  <si>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</si>
  <si>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</si>
  <si>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</si>
  <si>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</si>
  <si>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</si>
  <si>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</si>
  <si>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</si>
  <si>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</si>
  <si>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</si>
  <si>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</si>
  <si>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</si>
  <si>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</si>
  <si>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</si>
  <si>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</si>
  <si>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</si>
  <si>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</si>
  <si>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</si>
  <si>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</si>
  <si>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</si>
  <si>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</si>
  <si>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</si>
  <si>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</si>
  <si>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</si>
  <si>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</si>
  <si>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</si>
  <si>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</si>
  <si>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</si>
  <si>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</si>
  <si>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</si>
  <si>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</si>
  <si>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</si>
  <si>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</si>
  <si>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</si>
  <si>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</si>
  <si>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</si>
  <si>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</si>
  <si>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</si>
  <si>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</si>
  <si>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</si>
  <si>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</si>
  <si>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</si>
  <si>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</si>
  <si>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</si>
  <si>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</si>
  <si>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</si>
  <si>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</si>
  <si>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</si>
  <si>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</si>
  <si>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</si>
  <si>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</si>
  <si>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</si>
  <si>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</si>
  <si>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</si>
  <si>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</si>
  <si>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</si>
  <si>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</si>
  <si>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</si>
  <si>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</si>
  <si>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</si>
  <si>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</si>
  <si>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</si>
  <si>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</si>
  <si>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</si>
  <si>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</si>
  <si>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</si>
  <si>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</si>
  <si>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</si>
  <si>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</si>
  <si>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</si>
  <si>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</si>
  <si>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</si>
  <si>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</si>
  <si>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</si>
  <si>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</si>
  <si>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</si>
  <si>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</si>
  <si>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</si>
  <si>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</si>
  <si>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</si>
  <si>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</si>
  <si>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</si>
  <si>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</si>
  <si>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</si>
  <si>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</si>
  <si>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</si>
  <si>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</si>
  <si>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</si>
  <si>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</si>
  <si>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</si>
  <si>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</si>
  <si>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</si>
  <si>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</si>
  <si>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</si>
  <si>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</si>
  <si>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</si>
  <si>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</si>
  <si>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</si>
  <si>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</si>
  <si>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</si>
  <si>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</si>
  <si>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</si>
  <si>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</si>
  <si>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</si>
  <si>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</si>
  <si>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</si>
  <si>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</si>
  <si>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</si>
  <si>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</si>
  <si>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</si>
  <si>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</si>
  <si>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</si>
  <si>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</si>
  <si>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</si>
  <si>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</si>
  <si>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</si>
  <si>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</si>
  <si>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</si>
  <si>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</si>
  <si>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</si>
  <si>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</si>
  <si>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</si>
  <si>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</si>
  <si>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</si>
  <si>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</si>
  <si>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</si>
  <si>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</si>
  <si>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</si>
  <si>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</si>
  <si>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</si>
  <si>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</si>
  <si>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</si>
  <si>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</si>
  <si>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</si>
  <si>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</si>
  <si>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</si>
  <si>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</si>
  <si>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</si>
  <si>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</si>
  <si>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</si>
  <si>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</si>
  <si>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</si>
  <si>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</si>
  <si>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</si>
  <si>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</si>
  <si>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</si>
  <si>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</si>
  <si>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</si>
  <si>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</si>
  <si>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</si>
  <si>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</si>
  <si>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</si>
  <si>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</si>
  <si>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</si>
  <si>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</si>
  <si>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</si>
  <si>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</si>
  <si>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</si>
  <si>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</si>
  <si>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</si>
  <si>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</si>
  <si>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</si>
  <si>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</si>
  <si>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</si>
  <si>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</si>
  <si>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</si>
  <si>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</si>
  <si>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</si>
  <si>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</si>
  <si>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</si>
  <si>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</si>
  <si>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</si>
  <si>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</si>
  <si>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</si>
  <si>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</si>
  <si>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</si>
  <si>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</si>
  <si>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</si>
  <si>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</si>
  <si>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</si>
  <si>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</si>
  <si>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</si>
  <si>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</si>
  <si>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</si>
  <si>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</si>
  <si>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</si>
  <si>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</si>
  <si>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</si>
  <si>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</si>
  <si>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</si>
  <si>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</si>
  <si>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</si>
  <si>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</si>
  <si>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</si>
  <si>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</si>
  <si>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</si>
  <si>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</si>
  <si>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</si>
  <si>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</si>
  <si>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</si>
  <si>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</si>
  <si>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</si>
  <si>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</si>
  <si>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</si>
  <si>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</si>
  <si>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</si>
  <si>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</si>
  <si>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</si>
  <si>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</si>
  <si>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</si>
  <si>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</si>
  <si>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</si>
  <si>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</si>
  <si>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</si>
  <si>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</si>
  <si>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</si>
  <si>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</si>
  <si>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</si>
  <si>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</si>
  <si>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</si>
  <si>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</si>
  <si>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</si>
  <si>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</si>
  <si>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</si>
  <si>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</si>
  <si>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</si>
  <si>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</si>
  <si>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</si>
  <si>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</si>
  <si>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</si>
  <si>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</si>
  <si>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</si>
  <si>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</si>
  <si>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</si>
  <si>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</si>
  <si>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</si>
  <si>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</si>
  <si>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</si>
  <si>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</si>
  <si>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</si>
  <si>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</si>
  <si>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</si>
  <si>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</si>
  <si>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</si>
  <si>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</si>
  <si>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</si>
  <si>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</si>
  <si>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</si>
  <si>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</si>
  <si>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</si>
  <si>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</si>
  <si>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</si>
  <si>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</si>
  <si>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</si>
  <si>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</si>
  <si>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</si>
  <si>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</si>
  <si>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</si>
  <si>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</si>
  <si>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</si>
  <si>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</si>
  <si>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</si>
  <si>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</si>
  <si>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</si>
  <si>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</si>
  <si>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</si>
  <si>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</si>
  <si>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</si>
  <si>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</si>
  <si>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</si>
  <si>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</si>
  <si>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</si>
  <si>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</si>
  <si>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</si>
  <si>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</si>
  <si>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</si>
  <si>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</si>
  <si>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</si>
  <si>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</si>
  <si>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</si>
  <si>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</si>
  <si>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</si>
  <si>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</si>
  <si>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</si>
  <si>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</si>
  <si>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</si>
  <si>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</si>
  <si>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</si>
  <si>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</si>
  <si>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</si>
  <si>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</si>
  <si>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</si>
  <si>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</si>
  <si>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</si>
  <si>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</si>
  <si>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</si>
  <si>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</si>
  <si>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</si>
  <si>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</si>
  <si>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</si>
  <si>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</si>
  <si>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</si>
  <si>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</si>
  <si>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</si>
  <si>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</si>
  <si>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</si>
  <si>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</si>
  <si>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</si>
  <si>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</si>
  <si>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</si>
  <si>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</si>
  <si>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</si>
  <si>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</si>
  <si>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</si>
  <si>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</si>
  <si>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</si>
  <si>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</si>
  <si>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</si>
  <si>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</si>
  <si>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</si>
  <si>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</si>
  <si>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</si>
  <si>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</si>
  <si>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</si>
  <si>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</si>
  <si>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</si>
  <si>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</si>
  <si>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</si>
  <si>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</si>
  <si>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</si>
  <si>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</si>
  <si>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</si>
  <si>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</si>
  <si>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</si>
  <si>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</si>
  <si>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</si>
  <si>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</si>
  <si>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</si>
  <si>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</si>
  <si>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</si>
  <si>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</si>
  <si>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</si>
  <si>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</si>
  <si>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</si>
  <si>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</si>
  <si>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</si>
  <si>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</si>
  <si>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</si>
  <si>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</si>
  <si>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</si>
  <si>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</si>
  <si>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</si>
  <si>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</si>
  <si>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</si>
  <si>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</si>
  <si>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</si>
  <si>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</si>
  <si>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</si>
  <si>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</si>
  <si>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</si>
  <si>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</si>
  <si>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</si>
  <si>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</si>
  <si>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</si>
  <si>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</si>
  <si>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</si>
  <si>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</si>
  <si>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</si>
  <si>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</si>
  <si>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</si>
  <si>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</si>
  <si>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</si>
  <si>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</si>
  <si>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</si>
  <si>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</si>
  <si>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</si>
  <si>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</si>
  <si>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</si>
  <si>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</si>
  <si>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</si>
  <si>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</si>
  <si>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</si>
  <si>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</si>
  <si>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</si>
  <si>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</si>
  <si>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</si>
  <si>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</si>
  <si>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</si>
  <si>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</si>
  <si>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</si>
  <si>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</si>
  <si>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</si>
  <si>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</si>
  <si>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</si>
  <si>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</si>
  <si>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</si>
  <si>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</si>
  <si>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</si>
  <si>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</si>
  <si>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</si>
  <si>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</si>
  <si>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</si>
  <si>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</si>
  <si>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</si>
  <si>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</si>
  <si>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</si>
  <si>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</si>
  <si>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</si>
  <si>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</si>
  <si>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</si>
  <si>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</si>
  <si>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</si>
  <si>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</si>
  <si>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</si>
  <si>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</si>
  <si>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</si>
  <si>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</si>
  <si>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</si>
  <si>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</si>
  <si>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</si>
  <si>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</si>
  <si>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</si>
  <si>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</si>
  <si>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</si>
  <si>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</si>
  <si>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</si>
  <si>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</si>
  <si>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</si>
  <si>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</si>
  <si>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</si>
  <si>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</si>
  <si>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</si>
  <si>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</si>
  <si>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</si>
  <si>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</si>
  <si>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</si>
  <si>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</si>
  <si>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</si>
  <si>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</si>
  <si>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</si>
  <si>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</si>
  <si>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</si>
  <si>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</si>
  <si>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</si>
  <si>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</si>
  <si>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</si>
  <si>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</si>
  <si>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</si>
  <si>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</si>
  <si>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</si>
  <si>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</si>
  <si>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</si>
  <si>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</si>
  <si>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</si>
  <si>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</si>
  <si>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</si>
  <si>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</si>
  <si>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</si>
  <si>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</si>
  <si>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</si>
  <si>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</si>
  <si>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</si>
  <si>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</si>
  <si>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</si>
  <si>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</si>
  <si>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</si>
  <si>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</si>
  <si>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</si>
  <si>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</si>
  <si>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</si>
  <si>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</si>
  <si>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</si>
  <si>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</si>
  <si>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</si>
  <si>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</si>
  <si>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</si>
  <si>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</si>
  <si>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</si>
  <si>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</si>
  <si>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</si>
  <si>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</si>
  <si>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</si>
  <si>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</si>
  <si>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</si>
  <si>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</si>
  <si>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</si>
  <si>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</si>
  <si>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</si>
  <si>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</si>
  <si>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</si>
  <si>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</si>
  <si>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</si>
  <si>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</si>
  <si>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</si>
  <si>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</si>
  <si>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</si>
  <si>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</si>
  <si>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</si>
  <si>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</si>
  <si>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</si>
  <si>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</si>
  <si>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</si>
  <si>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</si>
  <si>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</si>
  <si>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</si>
  <si>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</si>
  <si>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</si>
  <si>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</si>
  <si>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</si>
  <si>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</si>
  <si>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</si>
  <si>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</si>
  <si>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</si>
  <si>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</si>
  <si>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</si>
  <si>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</si>
  <si>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</si>
  <si>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</si>
  <si>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</si>
  <si>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</si>
  <si>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</si>
  <si>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</si>
  <si>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</si>
  <si>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</si>
  <si>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</si>
  <si>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</si>
  <si>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</si>
  <si>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</si>
  <si>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</si>
  <si>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</si>
  <si>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</si>
  <si>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</si>
  <si>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</si>
  <si>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</si>
  <si>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</si>
  <si>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</si>
  <si>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</si>
  <si>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</si>
  <si>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</si>
  <si>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</si>
  <si>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</si>
  <si>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</si>
  <si>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</si>
  <si>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</si>
  <si>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</si>
  <si>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</si>
  <si>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</si>
  <si>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</si>
  <si>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</si>
  <si>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</si>
  <si>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</si>
  <si>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</si>
  <si>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</si>
  <si>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</si>
  <si>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</si>
  <si>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</si>
  <si>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</si>
  <si>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</si>
  <si>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</si>
  <si>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</si>
  <si>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</si>
  <si>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</si>
  <si>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</si>
  <si>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</si>
  <si>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</si>
  <si>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</si>
  <si>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</si>
  <si>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</si>
  <si>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</si>
  <si>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</si>
  <si>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</si>
  <si>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</si>
  <si>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</si>
  <si>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</si>
  <si>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</si>
  <si>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</si>
  <si>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</si>
  <si>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</si>
  <si>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</si>
  <si>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</si>
  <si>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</si>
  <si>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</si>
  <si>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</si>
  <si>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</si>
  <si>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</si>
  <si>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</si>
  <si>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</si>
  <si>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</si>
  <si>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</si>
  <si>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</si>
  <si>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</si>
  <si>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</si>
  <si>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</si>
  <si>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</si>
  <si>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</si>
  <si>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</si>
  <si>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</si>
  <si>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</si>
  <si>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</si>
  <si>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</si>
  <si>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</si>
  <si>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</si>
  <si>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</si>
  <si>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</si>
  <si>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</si>
  <si>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</si>
  <si>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</si>
  <si>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</si>
  <si>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</si>
  <si>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</si>
  <si>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</si>
  <si>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</si>
  <si>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</si>
  <si>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</si>
  <si>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</si>
  <si>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</si>
  <si>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</si>
  <si>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</si>
  <si>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</si>
  <si>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</si>
  <si>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</si>
  <si>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</si>
  <si>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</si>
  <si>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</si>
  <si>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</si>
  <si>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</si>
  <si>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</si>
  <si>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</si>
  <si>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</si>
  <si>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</si>
  <si>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</si>
  <si>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</si>
  <si>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</si>
  <si>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</si>
  <si>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</si>
  <si>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</si>
  <si>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</si>
  <si>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</si>
  <si>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</si>
  <si>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</si>
  <si>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</si>
  <si>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</si>
  <si>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</si>
  <si>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</si>
  <si>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</si>
  <si>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</si>
  <si>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</si>
  <si>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</si>
  <si>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</si>
  <si>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</si>
  <si>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</si>
  <si>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</si>
  <si>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</si>
  <si>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</si>
  <si>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</si>
  <si>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</si>
  <si>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</si>
  <si>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</si>
  <si>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</si>
  <si>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</si>
  <si>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</si>
  <si>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</si>
  <si>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</si>
  <si>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</si>
  <si>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</si>
  <si>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</si>
  <si>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</si>
  <si>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</si>
  <si>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</si>
  <si>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</si>
  <si>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</si>
  <si>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</si>
  <si>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</si>
  <si>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</si>
  <si>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</si>
  <si>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</si>
  <si>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</si>
  <si>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</si>
  <si>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</si>
  <si>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</si>
  <si>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</si>
  <si>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</si>
  <si>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</si>
  <si>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</si>
  <si>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</si>
  <si>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</si>
  <si>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</si>
  <si>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</si>
  <si>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</si>
  <si>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</si>
  <si>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</si>
  <si>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</si>
  <si>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</si>
  <si>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</si>
  <si>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</si>
  <si>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</si>
  <si>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</si>
  <si>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</si>
  <si>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</si>
  <si>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</si>
  <si>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</si>
  <si>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</si>
  <si>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</si>
  <si>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</si>
  <si>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</si>
  <si>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</si>
  <si>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</si>
  <si>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</si>
  <si>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</si>
  <si>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</si>
  <si>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</si>
  <si>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</si>
  <si>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</si>
  <si>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</si>
  <si>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</si>
  <si>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</si>
  <si>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</si>
  <si>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</si>
  <si>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</si>
  <si>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</si>
  <si>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</si>
  <si>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</si>
  <si>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</si>
  <si>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</si>
  <si>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</si>
  <si>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</si>
  <si>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</si>
  <si>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</si>
  <si>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</si>
  <si>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</si>
  <si>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</si>
  <si>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</si>
  <si>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</si>
  <si>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</si>
  <si>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</si>
  <si>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</si>
  <si>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</si>
  <si>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</si>
  <si>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</si>
  <si>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</si>
  <si>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</si>
  <si>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</si>
  <si>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</si>
  <si>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</si>
  <si>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</si>
  <si>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</si>
  <si>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</si>
  <si>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</si>
  <si>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</si>
  <si>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</si>
  <si>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</si>
  <si>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</si>
  <si>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</si>
  <si>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</si>
  <si>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</si>
  <si>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</si>
  <si>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</si>
  <si>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</si>
  <si>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</si>
  <si>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</si>
  <si>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</si>
  <si>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</si>
  <si>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</si>
  <si>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</si>
  <si>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</si>
  <si>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</si>
  <si>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</si>
  <si>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</si>
  <si>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</si>
  <si>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</si>
  <si>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</si>
  <si>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</si>
  <si>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</si>
  <si>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</si>
  <si>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</si>
  <si>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</si>
  <si>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</si>
  <si>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</si>
  <si>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</si>
  <si>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</si>
  <si>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</si>
  <si>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</si>
  <si>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</si>
  <si>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</si>
  <si>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</si>
  <si>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</si>
  <si>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</si>
  <si>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</si>
  <si>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</si>
  <si>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</si>
  <si>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</si>
  <si>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</si>
  <si>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</si>
  <si>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</si>
  <si>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</si>
  <si>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</si>
  <si>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</si>
  <si>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</si>
  <si>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</si>
  <si>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</si>
  <si>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</si>
  <si>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</si>
  <si>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</si>
  <si>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</si>
  <si>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</si>
  <si>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</si>
  <si>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</si>
  <si>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</si>
  <si>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</si>
  <si>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</si>
  <si>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</si>
  <si>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</si>
  <si>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</si>
  <si>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</si>
  <si>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</si>
  <si>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</si>
  <si>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</si>
  <si>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</si>
  <si>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</si>
  <si>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</si>
  <si>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</si>
  <si>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</si>
  <si>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</si>
  <si>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</si>
  <si>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</si>
  <si>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</si>
  <si>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</si>
  <si>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</si>
  <si>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</si>
  <si>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</si>
  <si>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</si>
  <si>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</si>
  <si>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</si>
  <si>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</si>
  <si>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</si>
  <si>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</si>
  <si>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</si>
  <si>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</si>
  <si>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</si>
  <si>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</si>
  <si>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</si>
  <si>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</si>
  <si>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</si>
  <si>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</si>
  <si>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</si>
  <si>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</si>
  <si>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</si>
  <si>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</si>
  <si>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</si>
  <si>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</si>
  <si>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</si>
  <si>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</si>
  <si>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</si>
  <si>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</si>
  <si>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</si>
  <si>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</si>
  <si>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</si>
  <si>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</si>
  <si>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</si>
  <si>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</si>
  <si>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</si>
  <si>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</si>
  <si>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</si>
  <si>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</si>
  <si>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</si>
  <si>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</si>
  <si>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</si>
  <si>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</si>
  <si>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</si>
  <si>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</si>
  <si>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</si>
  <si>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</si>
  <si>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</si>
  <si>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</si>
  <si>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</si>
  <si>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</si>
  <si>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</si>
  <si>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</si>
  <si>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</si>
  <si>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</si>
  <si>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</si>
  <si>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</si>
  <si>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</si>
  <si>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</si>
  <si>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</si>
  <si>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</si>
  <si>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</si>
  <si>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</si>
  <si>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</si>
  <si>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</si>
  <si>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</si>
  <si>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</si>
  <si>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</si>
  <si>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</si>
  <si>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</si>
  <si>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</si>
  <si>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</si>
  <si>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</si>
  <si>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</si>
  <si>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</si>
  <si>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</si>
  <si>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</si>
  <si>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</si>
  <si>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</si>
  <si>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</si>
  <si>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</si>
  <si>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</si>
  <si>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</si>
  <si>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</si>
  <si>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</si>
  <si>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</si>
  <si>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</si>
  <si>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</si>
  <si>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</si>
  <si>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</si>
  <si>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</si>
  <si>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</si>
  <si>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</si>
  <si>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</si>
  <si>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</si>
  <si>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</si>
  <si>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</si>
  <si>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</si>
  <si>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</si>
  <si>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</si>
  <si>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</si>
  <si>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</si>
  <si>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</si>
  <si>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</si>
  <si>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</si>
  <si>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</si>
  <si>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</si>
  <si>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</si>
  <si>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</si>
  <si>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</si>
  <si>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</si>
  <si>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</si>
  <si>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</si>
  <si>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</si>
  <si>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</si>
  <si>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</si>
  <si>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</si>
  <si>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</si>
  <si>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</si>
  <si>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</si>
  <si>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</si>
  <si>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</si>
  <si>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</si>
  <si>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</si>
  <si>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</si>
  <si>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</si>
  <si>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</si>
  <si>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</si>
  <si>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</si>
  <si>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</si>
  <si>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</si>
  <si>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</si>
  <si>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</si>
  <si>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</si>
  <si>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</si>
  <si>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</si>
  <si>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</si>
  <si>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</si>
  <si>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</si>
  <si>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</si>
  <si>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</si>
  <si>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</si>
  <si>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</si>
  <si>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</si>
  <si>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</si>
  <si>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</si>
  <si>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</si>
  <si>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</si>
  <si>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</si>
  <si>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</si>
  <si>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</si>
  <si>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</si>
  <si>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</si>
  <si>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</si>
  <si>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</si>
  <si>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</si>
  <si>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</si>
  <si>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</si>
  <si>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</si>
  <si>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</si>
  <si>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</si>
  <si>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</si>
  <si>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</si>
  <si>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</si>
  <si>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</si>
  <si>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</si>
  <si>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</si>
  <si>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</si>
  <si>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</si>
  <si>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</si>
  <si>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</si>
  <si>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</si>
  <si>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</si>
  <si>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</si>
  <si>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</si>
  <si>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</si>
  <si>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</si>
  <si>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</si>
  <si>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</si>
  <si>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</si>
  <si>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</si>
  <si>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</si>
  <si>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</si>
  <si>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</si>
  <si>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</si>
  <si>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</si>
  <si>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</si>
  <si>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</si>
  <si>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</si>
  <si>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</si>
  <si>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</si>
  <si>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</si>
  <si>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</si>
  <si>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</si>
  <si>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</si>
  <si>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</si>
  <si>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</si>
  <si>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</si>
  <si>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</si>
  <si>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</si>
  <si>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</si>
  <si>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</si>
  <si>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</si>
  <si>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</si>
  <si>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</si>
  <si>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</si>
  <si>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</si>
  <si>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</si>
  <si>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</si>
  <si>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</si>
  <si>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</si>
  <si>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</si>
  <si>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</si>
  <si>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</si>
  <si>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</si>
  <si>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</si>
  <si>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</si>
  <si>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</si>
  <si>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</si>
  <si>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</si>
  <si>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</si>
  <si>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</si>
  <si>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</si>
  <si>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</si>
  <si>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</si>
  <si>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</si>
  <si>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</si>
  <si>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</si>
  <si>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</si>
  <si>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</si>
  <si>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</si>
  <si>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</si>
  <si>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</si>
  <si>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</si>
  <si>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</si>
  <si>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</si>
  <si>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</si>
  <si>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</si>
  <si>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</si>
  <si>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</si>
  <si>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</si>
  <si>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</si>
  <si>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</si>
  <si>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</si>
  <si>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</si>
  <si>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</si>
  <si>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</si>
  <si>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</si>
  <si>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</si>
  <si>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</si>
  <si>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</si>
  <si>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</si>
  <si>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</si>
  <si>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</si>
  <si>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</si>
  <si>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</si>
  <si>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</si>
  <si>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</si>
  <si>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</si>
  <si>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</si>
  <si>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</si>
  <si>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</si>
  <si>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</si>
  <si>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</si>
  <si>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</si>
  <si>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</si>
  <si>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</si>
  <si>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</si>
  <si>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</si>
  <si>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</si>
  <si>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</si>
  <si>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</si>
  <si>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</si>
  <si>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</si>
  <si>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</si>
  <si>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</si>
  <si>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</si>
  <si>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</si>
  <si>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</si>
  <si>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</si>
  <si>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</si>
  <si>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</si>
  <si>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</si>
  <si>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</si>
  <si>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</si>
  <si>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</si>
  <si>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</si>
  <si>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</si>
  <si>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</si>
  <si>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</si>
  <si>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</si>
  <si>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</si>
  <si>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</si>
  <si>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</si>
  <si>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</si>
  <si>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</si>
  <si>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</si>
  <si>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</si>
  <si>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</si>
  <si>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</si>
  <si>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</si>
  <si>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</si>
  <si>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</si>
  <si>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</si>
  <si>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</si>
  <si>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</si>
  <si>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</si>
  <si>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</si>
  <si>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</si>
  <si>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</si>
  <si>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</si>
  <si>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</si>
  <si>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</si>
  <si>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</si>
  <si>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</si>
  <si>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</si>
  <si>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</si>
  <si>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</si>
  <si>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</si>
  <si>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</si>
  <si>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</si>
  <si>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</si>
  <si>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</si>
  <si>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</si>
  <si>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</si>
  <si>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</si>
  <si>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</si>
  <si>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</si>
  <si>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</si>
  <si>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</si>
  <si>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</si>
  <si>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</si>
  <si>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</si>
  <si>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</si>
  <si>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</si>
  <si>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</si>
  <si>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</si>
  <si>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</si>
  <si>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</si>
  <si>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</si>
  <si>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</si>
  <si>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</si>
  <si>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</si>
  <si>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</si>
  <si>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</si>
  <si>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</si>
  <si>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</si>
  <si>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</si>
  <si>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</si>
  <si>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</si>
  <si>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</si>
  <si>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</si>
  <si>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</si>
  <si>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</si>
  <si>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</si>
  <si>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</si>
  <si>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</si>
  <si>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</si>
  <si>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</si>
  <si>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</si>
  <si>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</si>
  <si>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</si>
  <si>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</si>
  <si>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</si>
  <si>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</si>
  <si>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</si>
  <si>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</si>
  <si>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</si>
  <si>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</si>
  <si>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</si>
  <si>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</si>
  <si>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</si>
  <si>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</si>
  <si>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</si>
  <si>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</si>
  <si>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</si>
  <si>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</si>
  <si>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</si>
  <si>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</si>
  <si>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</si>
  <si>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</si>
  <si>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</si>
  <si>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</si>
  <si>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</si>
  <si>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</si>
  <si>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</si>
  <si>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</si>
  <si>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</si>
  <si>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</si>
  <si>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</si>
  <si>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</si>
  <si>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</si>
  <si>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</si>
  <si>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</si>
  <si>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</si>
  <si>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</si>
  <si>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</si>
  <si>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</si>
  <si>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</si>
  <si>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</si>
  <si>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</si>
  <si>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</si>
  <si>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</si>
  <si>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</si>
  <si>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</si>
  <si>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</si>
  <si>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</si>
  <si>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</si>
  <si>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</si>
  <si>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</si>
  <si>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</si>
  <si>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</si>
  <si>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</si>
  <si>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</si>
  <si>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</si>
  <si>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</si>
  <si>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</si>
  <si>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</si>
  <si>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</si>
  <si>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</si>
  <si>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</si>
  <si>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</si>
  <si>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</si>
  <si>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</si>
  <si>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</si>
  <si>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</si>
  <si>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</si>
  <si>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</si>
  <si>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</si>
  <si>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</si>
  <si>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</si>
  <si>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</si>
  <si>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</si>
  <si>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</si>
  <si>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</si>
  <si>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</si>
  <si>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</si>
  <si>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</si>
  <si>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</si>
  <si>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</si>
  <si>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</si>
  <si>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</si>
  <si>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</si>
  <si>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</si>
  <si>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</si>
  <si>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</si>
  <si>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</si>
  <si>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</si>
  <si>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</si>
  <si>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</si>
  <si>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</si>
  <si>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</si>
  <si>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</si>
  <si>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</si>
  <si>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</si>
  <si>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</si>
  <si>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</si>
  <si>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</si>
  <si>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</si>
  <si>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</si>
  <si>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</si>
  <si>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</si>
  <si>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</si>
  <si>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</si>
  <si>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</si>
  <si>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</si>
  <si>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</si>
  <si>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</si>
  <si>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</si>
  <si>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</si>
  <si>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</si>
  <si>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</si>
  <si>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</si>
  <si>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</si>
  <si>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</si>
  <si>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</si>
  <si>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</si>
  <si>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</si>
  <si>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</si>
  <si>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</si>
  <si>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</si>
  <si>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</si>
  <si>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</si>
  <si>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</si>
  <si>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</si>
  <si>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</si>
  <si>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</si>
  <si>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</si>
  <si>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</si>
  <si>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</si>
  <si>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</si>
  <si>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</si>
  <si>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</si>
  <si>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</si>
  <si>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</si>
  <si>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</si>
  <si>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</si>
  <si>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</si>
  <si>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</si>
  <si>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</si>
  <si>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</si>
  <si>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</si>
  <si>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</si>
  <si>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</si>
  <si>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</si>
  <si>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</si>
  <si>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</si>
  <si>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</si>
  <si>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</si>
  <si>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</si>
  <si>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</si>
  <si>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</si>
  <si>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</si>
  <si>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</si>
  <si>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</si>
  <si>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</si>
  <si>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</si>
  <si>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</si>
  <si>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</si>
  <si>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</si>
  <si>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</si>
  <si>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</si>
  <si>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</si>
  <si>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</si>
  <si>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</si>
  <si>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</si>
  <si>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</si>
  <si>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</si>
  <si>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</si>
  <si>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</si>
  <si>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</si>
  <si>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</si>
  <si>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</si>
  <si>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</si>
  <si>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</si>
  <si>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</si>
  <si>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</si>
  <si>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</si>
  <si>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</si>
  <si>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</si>
  <si>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</si>
  <si>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</si>
  <si>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</si>
  <si>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</si>
  <si>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</si>
  <si>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</si>
  <si>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</si>
  <si>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</si>
  <si>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</si>
  <si>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</si>
  <si>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</si>
  <si>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</si>
  <si>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</si>
  <si>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</si>
  <si>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</si>
  <si>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</si>
  <si>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</si>
  <si>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</si>
  <si>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</si>
  <si>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</si>
  <si>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</si>
  <si>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</si>
  <si>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</si>
  <si>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</si>
  <si>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</si>
  <si>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</si>
  <si>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</si>
  <si>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</si>
  <si>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</si>
  <si>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</si>
  <si>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</si>
  <si>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</si>
  <si>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</si>
  <si>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</si>
  <si>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</si>
  <si>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</si>
  <si>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</si>
  <si>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</si>
  <si>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</si>
  <si>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</si>
  <si>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</si>
  <si>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</si>
  <si>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</si>
  <si>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</si>
  <si>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</si>
  <si>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</si>
  <si>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</si>
  <si>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</si>
  <si>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</si>
  <si>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</si>
  <si>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</si>
  <si>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</si>
  <si>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</si>
  <si>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</si>
  <si>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</si>
  <si>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</si>
  <si>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</si>
  <si>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</si>
  <si>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</si>
  <si>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</si>
  <si>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</si>
  <si>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</si>
  <si>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</si>
  <si>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</si>
  <si>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</si>
  <si>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</si>
  <si>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</si>
  <si>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</si>
  <si>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</si>
  <si>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</si>
  <si>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</si>
  <si>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</si>
  <si>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</si>
  <si>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</si>
  <si>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</si>
  <si>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</si>
  <si>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</si>
  <si>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</si>
  <si>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</si>
  <si>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</si>
  <si>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</si>
  <si>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</si>
  <si>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</si>
  <si>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</si>
  <si>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</si>
  <si>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</si>
  <si>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</si>
  <si>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</si>
  <si>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</si>
  <si>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</si>
  <si>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</si>
  <si>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</si>
  <si>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</si>
  <si>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</si>
  <si>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</si>
  <si>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</si>
  <si>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</si>
  <si>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</si>
  <si>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</si>
  <si>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</si>
  <si>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</si>
  <si>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</si>
  <si>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</si>
  <si>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</si>
  <si>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</si>
  <si>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</si>
  <si>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</si>
  <si>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</si>
  <si>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</si>
  <si>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</si>
  <si>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</si>
  <si>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</si>
  <si>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</si>
  <si>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</si>
  <si>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</si>
  <si>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</si>
  <si>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</si>
  <si>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</si>
  <si>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</si>
  <si>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</si>
  <si>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</si>
  <si>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</si>
  <si>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</si>
  <si>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</si>
  <si>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</si>
  <si>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</si>
  <si>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</si>
  <si>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</si>
  <si>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</si>
  <si>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</si>
  <si>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</si>
  <si>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</si>
  <si>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</si>
  <si>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</si>
  <si>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</si>
  <si>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</si>
  <si>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</si>
  <si>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</si>
  <si>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</si>
  <si>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</si>
  <si>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</si>
  <si>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</si>
  <si>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</si>
  <si>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</si>
  <si>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</si>
  <si>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</si>
  <si>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</si>
  <si>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</si>
  <si>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</si>
  <si>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</si>
  <si>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</si>
  <si>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</si>
  <si>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</si>
  <si>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</si>
  <si>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</si>
  <si>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</si>
  <si>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</si>
  <si>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</si>
  <si>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</si>
  <si>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</si>
  <si>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</si>
  <si>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</si>
  <si>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</si>
  <si>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</si>
  <si>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</si>
  <si>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</si>
  <si>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</si>
  <si>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</si>
  <si>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</si>
  <si>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</si>
  <si>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</si>
  <si>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</si>
  <si>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</si>
  <si>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</si>
  <si>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</si>
  <si>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</si>
  <si>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</si>
  <si>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</si>
  <si>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</si>
  <si>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</si>
  <si>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</si>
  <si>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</si>
  <si>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</si>
  <si>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</si>
  <si>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</si>
  <si>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</si>
  <si>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</si>
  <si>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</si>
  <si>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</si>
  <si>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</si>
  <si>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</si>
  <si>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</si>
  <si>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</si>
  <si>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</si>
  <si>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</si>
  <si>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</si>
  <si>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</si>
  <si>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</si>
  <si>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</si>
  <si>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</si>
  <si>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</si>
  <si>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</si>
  <si>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</si>
  <si>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</si>
  <si>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</si>
  <si>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</si>
  <si>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</si>
  <si>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</si>
  <si>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</si>
  <si>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</si>
  <si>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</si>
  <si>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</si>
  <si>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</si>
  <si>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</si>
  <si>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</si>
  <si>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</si>
  <si>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</si>
  <si>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</si>
  <si>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</si>
  <si>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</si>
  <si>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</si>
  <si>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</si>
  <si>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</si>
  <si>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</si>
  <si>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</si>
  <si>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</si>
  <si>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</si>
  <si>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</si>
  <si>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</si>
  <si>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</si>
  <si>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</si>
  <si>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</si>
  <si>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</si>
  <si>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</si>
  <si>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</si>
  <si>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</si>
  <si>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</si>
  <si>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</si>
  <si>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</si>
  <si>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</si>
  <si>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</si>
  <si>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</si>
  <si>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</si>
  <si>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</si>
  <si>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</si>
  <si>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</si>
  <si>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</si>
  <si>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</si>
  <si>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</si>
  <si>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</si>
  <si>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</si>
  <si>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</si>
  <si>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</si>
  <si>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</si>
  <si>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</si>
  <si>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</si>
  <si>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</si>
  <si>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</si>
  <si>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</si>
  <si>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</si>
  <si>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</si>
  <si>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</si>
  <si>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</si>
  <si>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</si>
  <si>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</si>
  <si>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</si>
  <si>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</si>
  <si>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</si>
  <si>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</si>
  <si>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</si>
  <si>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</si>
  <si>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</si>
  <si>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</si>
  <si>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</si>
  <si>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</si>
  <si>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</si>
  <si>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</si>
  <si>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</si>
  <si>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</si>
  <si>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</si>
  <si>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</si>
  <si>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</si>
  <si>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</si>
  <si>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</si>
  <si>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</si>
  <si>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</si>
  <si>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</si>
  <si>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</si>
  <si>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</si>
  <si>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</si>
  <si>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</si>
  <si>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</si>
  <si>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</si>
  <si>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</si>
  <si>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</si>
  <si>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</si>
  <si>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</si>
  <si>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</si>
  <si>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</si>
  <si>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</si>
  <si>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</si>
  <si>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</si>
  <si>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</si>
  <si>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</si>
  <si>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</si>
  <si>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</si>
  <si>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</si>
  <si>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</si>
  <si>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</si>
  <si>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</si>
  <si>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</si>
  <si>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</si>
  <si>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</si>
  <si>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</si>
  <si>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</si>
  <si>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</si>
  <si>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</si>
  <si>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</si>
  <si>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</si>
  <si>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</si>
  <si>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</si>
  <si>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</si>
  <si>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</si>
  <si>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</si>
  <si>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</si>
  <si>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</si>
  <si>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</si>
  <si>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</si>
  <si>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</si>
  <si>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</si>
  <si>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</si>
  <si>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</si>
  <si>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</si>
  <si>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</si>
  <si>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</si>
  <si>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</si>
  <si>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</si>
  <si>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</si>
  <si>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</si>
  <si>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</si>
  <si>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</si>
  <si>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</si>
  <si>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</si>
  <si>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</si>
  <si>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</si>
  <si>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</si>
  <si>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</si>
  <si>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</si>
  <si>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</si>
  <si>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</si>
  <si>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</si>
  <si>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</si>
  <si>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</si>
  <si>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</si>
  <si>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</si>
  <si>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</si>
  <si>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</si>
  <si>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</si>
  <si>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</si>
  <si>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</si>
  <si>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</si>
  <si>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</si>
  <si>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</si>
  <si>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</si>
  <si>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</si>
  <si>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</si>
  <si>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</si>
  <si>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</si>
  <si>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</si>
  <si>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</si>
  <si>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</si>
  <si>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</si>
  <si>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</si>
  <si>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</si>
  <si>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</si>
  <si>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</si>
  <si>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</si>
  <si>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</si>
  <si>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</si>
  <si>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</si>
  <si>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</si>
  <si>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</si>
  <si>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</si>
  <si>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</si>
  <si>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</si>
  <si>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</si>
  <si>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</si>
  <si>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</si>
  <si>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</si>
  <si>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</si>
  <si>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</si>
  <si>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</si>
  <si>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</si>
  <si>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</si>
  <si>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</si>
  <si>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</si>
  <si>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</si>
  <si>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</si>
  <si>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</si>
  <si>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</si>
  <si>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</si>
  <si>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</si>
  <si>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</si>
  <si>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</si>
  <si>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</si>
  <si>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</si>
  <si>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</si>
  <si>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</si>
  <si>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</si>
  <si>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</si>
  <si>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</si>
  <si>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</si>
  <si>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</si>
  <si>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</si>
  <si>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</si>
  <si>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</si>
  <si>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</si>
  <si>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</si>
  <si>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</si>
  <si>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</si>
  <si>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</si>
  <si>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</si>
  <si>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</si>
  <si>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</si>
  <si>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</si>
  <si>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</si>
  <si>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</si>
  <si>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</si>
  <si>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</si>
  <si>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</si>
  <si>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</si>
  <si>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</si>
  <si>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</si>
  <si>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</si>
  <si>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</si>
  <si>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</si>
  <si>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</si>
  <si>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</si>
  <si>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</si>
  <si>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</si>
  <si>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</si>
  <si>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</si>
  <si>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</si>
  <si>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</si>
  <si>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</si>
  <si>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</si>
  <si>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</si>
  <si>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</si>
  <si>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</si>
  <si>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</si>
  <si>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</si>
  <si>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</si>
  <si>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</si>
  <si>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</si>
  <si>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</si>
  <si>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</si>
  <si>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</si>
  <si>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</si>
  <si>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</si>
  <si>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</si>
  <si>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</si>
  <si>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</si>
  <si>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</si>
  <si>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</si>
  <si>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</si>
  <si>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</si>
  <si>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</si>
  <si>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</si>
  <si>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</si>
  <si>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</si>
  <si>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</si>
  <si>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</si>
  <si>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</si>
  <si>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</si>
  <si>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</si>
  <si>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</si>
  <si>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</si>
  <si>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</si>
  <si>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</si>
  <si>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</si>
  <si>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</si>
  <si>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</si>
  <si>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</si>
  <si>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</si>
  <si>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</si>
  <si>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</si>
  <si>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</si>
  <si>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</si>
  <si>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</si>
  <si>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</si>
  <si>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</si>
  <si>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</si>
  <si>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</si>
  <si>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</si>
  <si>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</si>
  <si>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</si>
  <si>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</si>
  <si>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</si>
  <si>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</si>
  <si>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</si>
  <si>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</si>
  <si>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</si>
  <si>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</si>
  <si>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</si>
  <si>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</si>
  <si>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</si>
  <si>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</si>
  <si>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</si>
  <si>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</si>
  <si>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</si>
  <si>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</si>
  <si>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</si>
  <si>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</si>
  <si>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</si>
  <si>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</si>
  <si>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</si>
  <si>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</si>
  <si>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</si>
  <si>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</si>
  <si>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</si>
  <si>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</si>
  <si>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</si>
  <si>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</si>
  <si>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</si>
  <si>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</si>
  <si>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</si>
  <si>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</si>
  <si>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</si>
  <si>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</si>
  <si>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</si>
  <si>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</si>
  <si>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</si>
  <si>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</si>
  <si>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</si>
  <si>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</si>
  <si>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</si>
  <si>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</si>
  <si>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</si>
  <si>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</si>
  <si>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</si>
  <si>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</si>
  <si>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</si>
  <si>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</si>
  <si>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</si>
  <si>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</si>
  <si>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</si>
  <si>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</si>
  <si>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</si>
  <si>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</si>
  <si>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</si>
  <si>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</si>
  <si>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</si>
  <si>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</si>
  <si>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</si>
  <si>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</si>
  <si>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</si>
  <si>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</si>
  <si>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</si>
  <si>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</si>
  <si>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</si>
  <si>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</si>
  <si>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</si>
  <si>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</si>
  <si>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</si>
  <si>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</si>
  <si>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</si>
  <si>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</si>
  <si>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</si>
  <si>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</si>
  <si>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</si>
  <si>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</si>
  <si>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</si>
  <si>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</si>
  <si>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</si>
  <si>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</si>
  <si>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</si>
  <si>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</si>
  <si>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</si>
  <si>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</si>
  <si>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</si>
  <si>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</si>
  <si>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</si>
  <si>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</si>
  <si>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</si>
  <si>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</si>
  <si>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</si>
  <si>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</si>
  <si>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</si>
  <si>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</si>
  <si>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</si>
  <si>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</si>
  <si>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</si>
  <si>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</si>
  <si>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</si>
  <si>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</si>
  <si>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</si>
  <si>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</si>
  <si>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</si>
  <si>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</si>
  <si>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</si>
  <si>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</si>
  <si>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</si>
  <si>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</si>
  <si>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</si>
  <si>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</si>
  <si>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</si>
  <si>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</si>
  <si>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</si>
  <si>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</si>
  <si>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</si>
  <si>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</si>
  <si>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</si>
  <si>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</si>
  <si>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</si>
  <si>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</si>
  <si>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</si>
  <si>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</si>
  <si>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</si>
  <si>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</si>
  <si>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</si>
  <si>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</si>
  <si>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</si>
  <si>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</si>
  <si>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</si>
  <si>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</si>
  <si>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</si>
  <si>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</si>
  <si>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</si>
  <si>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</si>
  <si>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</si>
  <si>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</si>
  <si>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</si>
  <si>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</si>
  <si>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</si>
  <si>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</si>
  <si>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</si>
  <si>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</si>
  <si>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</si>
  <si>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</si>
  <si>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</si>
  <si>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</si>
  <si>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</si>
  <si>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</si>
  <si>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</si>
  <si>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</si>
  <si>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</si>
  <si>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</si>
  <si>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</si>
  <si>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</si>
  <si>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</si>
  <si>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</si>
  <si>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</si>
  <si>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</si>
  <si>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</si>
  <si>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</si>
  <si>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</si>
  <si>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</si>
  <si>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</si>
  <si>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</si>
  <si>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</si>
  <si>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</si>
  <si>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</si>
  <si>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</si>
  <si>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</si>
  <si>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</si>
  <si>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</si>
  <si>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</si>
  <si>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</si>
  <si>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</si>
  <si>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</si>
  <si>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</si>
  <si>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</si>
  <si>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</si>
  <si>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</si>
  <si>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</si>
  <si>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</si>
  <si>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</si>
  <si>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</si>
  <si>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</si>
  <si>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</si>
  <si>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</si>
  <si>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</si>
  <si>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</si>
  <si>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</si>
  <si>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</si>
  <si>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</si>
  <si>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</si>
  <si>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</si>
  <si>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</si>
  <si>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</si>
  <si>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</si>
  <si>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</si>
  <si>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</si>
  <si>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</si>
  <si>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</si>
  <si>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</si>
  <si>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</si>
  <si>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</si>
  <si>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</si>
  <si>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</si>
  <si>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</si>
  <si>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</si>
  <si>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</si>
  <si>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</si>
  <si>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</si>
  <si>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</si>
  <si>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</si>
  <si>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</si>
  <si>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</si>
  <si>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</si>
  <si>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</si>
  <si>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</si>
  <si>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</si>
  <si>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</si>
  <si>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</si>
  <si>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</si>
  <si>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</si>
  <si>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</si>
  <si>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</si>
  <si>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</si>
  <si>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</si>
  <si>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</si>
  <si>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</si>
  <si>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</si>
  <si>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</si>
  <si>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</si>
  <si>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</si>
  <si>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</si>
  <si>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</si>
  <si>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</si>
  <si>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</si>
  <si>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</si>
  <si>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</si>
  <si>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</si>
  <si>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</si>
  <si>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</si>
  <si>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</si>
  <si>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</si>
  <si>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</si>
  <si>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</si>
  <si>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</si>
  <si>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</si>
  <si>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</si>
  <si>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</si>
  <si>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</si>
  <si>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</si>
  <si>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</si>
  <si>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</si>
  <si>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</si>
  <si>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</si>
  <si>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</si>
  <si>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</si>
  <si>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</si>
  <si>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</si>
  <si>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</si>
  <si>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</si>
  <si>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</si>
  <si>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</si>
  <si>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</si>
  <si>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</si>
  <si>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</si>
  <si>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</si>
  <si>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</si>
  <si>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</si>
  <si>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</si>
  <si>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</si>
  <si>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</si>
  <si>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</si>
  <si>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</si>
  <si>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</si>
  <si>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</si>
  <si>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</si>
  <si>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</si>
  <si>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</si>
  <si>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</si>
  <si>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</si>
  <si>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</si>
  <si>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</si>
  <si>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</si>
  <si>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</si>
  <si>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</si>
  <si>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</si>
  <si>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</si>
  <si>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</si>
  <si>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</si>
  <si>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</si>
  <si>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</si>
  <si>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</si>
  <si>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</si>
  <si>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</si>
  <si>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</si>
  <si>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</si>
  <si>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</si>
  <si>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</si>
  <si>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</si>
  <si>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</si>
  <si>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</si>
  <si>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</si>
  <si>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</si>
  <si>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</si>
  <si>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</si>
  <si>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</si>
  <si>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</si>
  <si>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</si>
  <si>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</si>
  <si>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</si>
  <si>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</si>
  <si>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</si>
  <si>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</si>
  <si>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</si>
  <si>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</si>
  <si>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</si>
  <si>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</si>
  <si>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</si>
  <si>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</si>
  <si>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</si>
  <si>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</si>
  <si>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</si>
  <si>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</si>
  <si>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</si>
  <si>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</si>
  <si>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</si>
  <si>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</si>
  <si>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</si>
  <si>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</si>
  <si>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</si>
  <si>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</si>
  <si>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</si>
  <si>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</si>
  <si>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</si>
  <si>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</si>
  <si>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</si>
  <si>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</si>
  <si>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</si>
  <si>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</si>
  <si>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</si>
  <si>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</si>
  <si>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</si>
  <si>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</si>
  <si>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</si>
  <si>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</si>
  <si>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</si>
  <si>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</si>
  <si>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</si>
  <si>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</si>
  <si>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</si>
  <si>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</si>
  <si>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</si>
  <si>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</si>
  <si>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</si>
  <si>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</si>
  <si>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</si>
  <si>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</si>
  <si>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</si>
  <si>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</si>
  <si>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</si>
  <si>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</si>
  <si>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</si>
  <si>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</si>
  <si>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</si>
  <si>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</si>
  <si>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</si>
  <si>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</si>
  <si>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</si>
  <si>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</si>
  <si>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</si>
  <si>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</si>
  <si>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</si>
  <si>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</si>
  <si>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</si>
  <si>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</si>
  <si>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</si>
  <si>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</si>
  <si>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</si>
  <si>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</si>
  <si>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</si>
  <si>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</si>
  <si>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</si>
  <si>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</si>
  <si>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</si>
  <si>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</si>
  <si>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</si>
  <si>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</si>
  <si>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</si>
  <si>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</si>
  <si>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</si>
  <si>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</si>
  <si>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</si>
  <si>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</si>
  <si>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</si>
  <si>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</si>
  <si>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</si>
  <si>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</si>
  <si>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</si>
  <si>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</si>
  <si>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</si>
  <si>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</si>
  <si>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</si>
  <si>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</si>
  <si>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</si>
  <si>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</si>
  <si>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</si>
  <si>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</si>
  <si>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</si>
  <si>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</si>
  <si>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</si>
  <si>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</si>
  <si>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</si>
  <si>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</si>
  <si>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</si>
  <si>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</si>
  <si>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</si>
  <si>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</si>
  <si>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</si>
  <si>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</si>
  <si>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</si>
  <si>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</si>
  <si>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</si>
  <si>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</si>
  <si>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</si>
  <si>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</si>
  <si>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</si>
  <si>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</si>
  <si>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</si>
  <si>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</si>
  <si>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</si>
  <si>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</si>
  <si>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</si>
  <si>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</si>
  <si>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</si>
  <si>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</si>
  <si>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</si>
  <si>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</si>
  <si>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</si>
  <si>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</si>
  <si>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</si>
  <si>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</si>
  <si>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</si>
  <si>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</si>
  <si>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</si>
  <si>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</si>
  <si>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</si>
  <si>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</si>
  <si>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</si>
  <si>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</si>
  <si>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</si>
  <si>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</si>
  <si>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</si>
  <si>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</si>
  <si>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</si>
  <si>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</si>
  <si>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</si>
  <si>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</si>
  <si>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</si>
  <si>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</si>
  <si>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</si>
  <si>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</si>
  <si>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</si>
  <si>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</si>
  <si>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</si>
  <si>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</si>
  <si>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</si>
  <si>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</si>
  <si>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</si>
  <si>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</si>
  <si>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</si>
  <si>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</si>
  <si>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</si>
  <si>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</si>
  <si>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</si>
  <si>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</si>
  <si>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</si>
  <si>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</si>
  <si>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</si>
  <si>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</si>
  <si>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</si>
  <si>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</si>
  <si>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</si>
  <si>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</si>
  <si>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</si>
  <si>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</si>
  <si>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</si>
  <si>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</si>
  <si>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</si>
  <si>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</si>
  <si>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</si>
  <si>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</si>
  <si>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</si>
  <si>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</si>
  <si>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</si>
  <si>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</si>
  <si>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</si>
  <si>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</si>
  <si>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</si>
  <si>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</si>
  <si>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</si>
  <si>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</si>
  <si>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</si>
  <si>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</si>
  <si>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</si>
  <si>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</si>
  <si>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</si>
  <si>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</si>
  <si>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</si>
  <si>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</si>
  <si>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</si>
  <si>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</si>
  <si>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</si>
  <si>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</si>
  <si>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</si>
  <si>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</si>
  <si>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</si>
  <si>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</si>
  <si>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</si>
  <si>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</si>
  <si>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</si>
  <si>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</si>
  <si>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</si>
  <si>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</si>
  <si>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</si>
  <si>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</si>
  <si>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</si>
  <si>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</si>
  <si>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</si>
  <si>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</si>
  <si>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</si>
  <si>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</si>
  <si>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</si>
  <si>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</si>
  <si>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</si>
  <si>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</si>
  <si>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</si>
  <si>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</si>
  <si>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</si>
  <si>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</si>
  <si>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</si>
  <si>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</si>
  <si>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</si>
  <si>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</si>
  <si>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</si>
  <si>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</si>
  <si>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</si>
  <si>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</si>
  <si>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</si>
  <si>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</si>
  <si>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</si>
  <si>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</si>
  <si>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</si>
  <si>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</si>
  <si>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</si>
  <si>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</si>
  <si>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</si>
  <si>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</si>
  <si>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</si>
  <si>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</si>
  <si>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</si>
  <si>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</si>
  <si>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</si>
  <si>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</si>
  <si>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</si>
  <si>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</si>
  <si>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</si>
  <si>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</si>
  <si>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</si>
  <si>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</si>
  <si>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</si>
  <si>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</si>
  <si>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</si>
  <si>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</si>
  <si>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</si>
  <si>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</si>
  <si>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</si>
  <si>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</si>
  <si>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</si>
  <si>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</si>
  <si>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</si>
  <si>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</si>
  <si>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</si>
  <si>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</si>
  <si>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</si>
  <si>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</si>
  <si>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</si>
  <si>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</si>
  <si>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</si>
  <si>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</si>
  <si>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</si>
  <si>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</si>
  <si>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</si>
  <si>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</si>
  <si>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</si>
  <si>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</si>
  <si>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</si>
  <si>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</si>
  <si>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</si>
  <si>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</si>
  <si>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</si>
  <si>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</si>
  <si>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</si>
  <si>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</si>
  <si>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</si>
  <si>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</si>
  <si>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</si>
  <si>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</si>
  <si>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</si>
  <si>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</si>
  <si>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</si>
  <si>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</si>
  <si>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</si>
  <si>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</si>
  <si>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</si>
  <si>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</si>
  <si>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</si>
  <si>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</si>
  <si>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</si>
  <si>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</si>
  <si>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</si>
  <si>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</si>
  <si>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</si>
  <si>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</si>
  <si>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</si>
  <si>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</si>
  <si>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</si>
  <si>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</si>
  <si>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</si>
  <si>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</si>
  <si>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</si>
  <si>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</si>
  <si>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</si>
  <si>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</si>
  <si>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</si>
  <si>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</si>
  <si>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</si>
  <si>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</si>
  <si>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</si>
  <si>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</si>
  <si>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</si>
  <si>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</si>
  <si>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</si>
  <si>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</si>
  <si>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</si>
  <si>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</si>
  <si>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</si>
  <si>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</si>
  <si>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</si>
  <si>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</si>
  <si>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</si>
  <si>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</si>
  <si>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</si>
  <si>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</si>
  <si>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</si>
  <si>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</si>
  <si>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</si>
  <si>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</si>
  <si>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</si>
  <si>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</si>
  <si>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</si>
  <si>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</si>
  <si>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</si>
  <si>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</si>
  <si>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</si>
  <si>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</si>
  <si>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</si>
  <si>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</si>
  <si>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</si>
  <si>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</si>
  <si>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</si>
  <si>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</si>
  <si>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</si>
  <si>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</si>
  <si>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</si>
  <si>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</si>
  <si>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</si>
  <si>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</si>
  <si>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</si>
  <si>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</si>
  <si>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</si>
  <si>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</si>
  <si>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</si>
  <si>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</si>
  <si>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</si>
  <si>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</si>
  <si>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</si>
  <si>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</si>
  <si>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</si>
  <si>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</si>
  <si>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</si>
  <si>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</si>
  <si>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</si>
  <si>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</si>
  <si>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</si>
  <si>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</si>
  <si>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</si>
  <si>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</si>
  <si>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</si>
  <si>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</si>
  <si>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</si>
  <si>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</si>
  <si>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</si>
  <si>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</si>
  <si>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</si>
  <si>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</si>
  <si>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</si>
  <si>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</si>
  <si>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</si>
  <si>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</si>
  <si>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</si>
  <si>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</si>
  <si>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</si>
  <si>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</si>
  <si>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</si>
  <si>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</si>
  <si>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</si>
  <si>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</si>
  <si>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</si>
  <si>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</si>
  <si>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</si>
  <si>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</si>
  <si>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</si>
  <si>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</si>
  <si>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</si>
  <si>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</si>
  <si>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</si>
  <si>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</si>
  <si>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</si>
  <si>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</si>
  <si>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</si>
  <si>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</si>
  <si>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</si>
  <si>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</si>
  <si>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</si>
  <si>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</si>
  <si>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</si>
  <si>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</si>
  <si>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</si>
  <si>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</si>
  <si>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</si>
  <si>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</si>
  <si>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</si>
  <si>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</si>
  <si>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</si>
  <si>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</si>
  <si>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</si>
  <si>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</si>
  <si>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</si>
  <si>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</si>
  <si>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</si>
  <si>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</si>
  <si>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</si>
  <si>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</si>
  <si>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</si>
  <si>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</si>
  <si>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</si>
  <si>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</si>
  <si>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</si>
  <si>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</si>
  <si>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</si>
  <si>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</si>
  <si>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</si>
  <si>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</si>
  <si>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</si>
  <si>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</si>
  <si>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</si>
  <si>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</si>
  <si>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</si>
  <si>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</si>
  <si>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</si>
  <si>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</si>
  <si>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</si>
  <si>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</si>
  <si>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</si>
  <si>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</si>
  <si>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</si>
  <si>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</si>
  <si>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</si>
  <si>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</si>
  <si>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</si>
  <si>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</si>
  <si>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</si>
  <si>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</si>
  <si>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</si>
  <si>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</si>
  <si>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</si>
  <si>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</si>
  <si>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</si>
  <si>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</si>
  <si>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</si>
  <si>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</si>
  <si>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</si>
  <si>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</si>
  <si>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</si>
  <si>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</si>
  <si>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</si>
  <si>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</si>
  <si>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</si>
  <si>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</si>
  <si>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</si>
  <si>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</si>
  <si>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</si>
  <si>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</si>
  <si>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</si>
  <si>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</si>
  <si>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</si>
  <si>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</si>
  <si>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</si>
  <si>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</si>
  <si>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</si>
  <si>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</si>
  <si>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</si>
  <si>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</si>
  <si>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</si>
  <si>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</si>
  <si>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</si>
  <si>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</si>
  <si>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</si>
  <si>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</si>
  <si>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</si>
  <si>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</si>
  <si>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</si>
  <si>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</si>
  <si>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</si>
  <si>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</si>
  <si>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</si>
  <si>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</si>
  <si>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</si>
  <si>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</si>
  <si>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</si>
  <si>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</si>
  <si>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</si>
  <si>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</si>
  <si>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</si>
  <si>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</si>
  <si>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</si>
  <si>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</si>
  <si>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</si>
  <si>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</si>
  <si>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</si>
  <si>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</si>
  <si>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</si>
  <si>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</si>
  <si>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</si>
  <si>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</si>
  <si>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</si>
  <si>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</si>
  <si>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</si>
  <si>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</si>
  <si>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</si>
  <si>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</si>
  <si>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</si>
  <si>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</si>
  <si>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</si>
  <si>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</si>
  <si>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</si>
  <si>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</si>
  <si>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</si>
  <si>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</si>
  <si>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</si>
  <si>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</si>
  <si>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</si>
  <si>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</si>
  <si>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</si>
  <si>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</si>
  <si>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</si>
  <si>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</si>
  <si>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</si>
  <si>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</si>
  <si>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</si>
  <si>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</si>
  <si>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</si>
  <si>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</si>
  <si>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</si>
  <si>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</si>
  <si>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</si>
  <si>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</si>
  <si>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</si>
  <si>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</si>
  <si>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</si>
  <si>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</si>
  <si>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</si>
  <si>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</si>
  <si>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</si>
  <si>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</si>
  <si>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</si>
  <si>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</si>
  <si>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</si>
  <si>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</si>
  <si>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</si>
  <si>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</si>
  <si>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</si>
  <si>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</si>
  <si>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</si>
  <si>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</si>
  <si>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</si>
  <si>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</si>
  <si>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</si>
  <si>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</si>
  <si>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</si>
  <si>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</si>
  <si>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</si>
  <si>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</si>
  <si>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</si>
  <si>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</si>
  <si>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</si>
  <si>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</si>
  <si>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</si>
  <si>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</si>
  <si>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</si>
  <si>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</si>
  <si>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</si>
  <si>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</si>
  <si>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</si>
  <si>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</si>
  <si>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</si>
  <si>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</si>
  <si>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</si>
  <si>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</si>
  <si>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</si>
  <si>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</si>
  <si>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</si>
  <si>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</si>
  <si>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</si>
  <si>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</si>
  <si>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</si>
  <si>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</si>
  <si>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</si>
  <si>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</si>
  <si>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</si>
  <si>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</si>
  <si>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</si>
  <si>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</si>
  <si>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</si>
  <si>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</si>
  <si>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</si>
  <si>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</si>
  <si>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</si>
  <si>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</si>
  <si>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</si>
  <si>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</si>
  <si>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</si>
  <si>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</si>
  <si>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</si>
  <si>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</si>
  <si>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</si>
  <si>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</si>
  <si>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</si>
  <si>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</si>
  <si>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</si>
  <si>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</si>
  <si>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</si>
  <si>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</si>
  <si>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</si>
  <si>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</si>
  <si>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</si>
  <si>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</si>
  <si>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</si>
  <si>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</si>
  <si>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</si>
  <si>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</si>
  <si>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</si>
  <si>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</si>
  <si>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</si>
  <si>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</si>
  <si>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</si>
  <si>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</si>
  <si>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</si>
  <si>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</si>
  <si>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</si>
  <si>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</si>
  <si>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</si>
  <si>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</si>
  <si>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</si>
  <si>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</si>
  <si>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</si>
  <si>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</si>
  <si>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</si>
  <si>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</si>
  <si>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</si>
  <si>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</si>
  <si>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</si>
  <si>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</si>
  <si>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</si>
  <si>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</si>
  <si>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</si>
  <si>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</si>
  <si>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</si>
  <si>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</si>
  <si>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</si>
  <si>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</si>
  <si>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</si>
  <si>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</si>
  <si>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</si>
  <si>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</si>
  <si>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</si>
  <si>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</si>
  <si>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</si>
  <si>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</si>
  <si>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</si>
  <si>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</si>
  <si>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</si>
  <si>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</si>
  <si>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</si>
  <si>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</si>
  <si>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</si>
  <si>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</si>
  <si>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</si>
  <si>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</si>
  <si>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</si>
  <si>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</si>
  <si>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</si>
  <si>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</si>
  <si>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</si>
  <si>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</si>
  <si>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</si>
  <si>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</si>
  <si>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</si>
  <si>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</si>
  <si>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</si>
  <si>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</si>
  <si>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</si>
  <si>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</si>
  <si>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</si>
  <si>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</si>
  <si>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</si>
  <si>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</si>
  <si>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</si>
  <si>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</si>
  <si>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</si>
  <si>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</si>
  <si>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</si>
  <si>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</si>
  <si>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</si>
  <si>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</si>
  <si>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</si>
  <si>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</si>
  <si>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</si>
  <si>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</si>
  <si>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</si>
  <si>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</si>
  <si>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</si>
  <si>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</si>
  <si>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</si>
  <si>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</si>
  <si>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</si>
  <si>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</si>
  <si>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</si>
  <si>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</si>
  <si>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</si>
  <si>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</si>
  <si>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</si>
  <si>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</si>
  <si>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</si>
  <si>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</si>
  <si>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</si>
  <si>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</si>
  <si>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</si>
  <si>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</si>
  <si>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</si>
  <si>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</si>
  <si>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</si>
  <si>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</si>
  <si>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</si>
  <si>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</si>
  <si>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</si>
  <si>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</si>
  <si>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</si>
  <si>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</si>
  <si>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</si>
  <si>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</si>
  <si>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</si>
  <si>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</si>
  <si>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</si>
  <si>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</si>
  <si>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</si>
  <si>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</si>
  <si>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</si>
  <si>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</si>
  <si>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</si>
  <si>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</si>
  <si>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</si>
  <si>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</si>
  <si>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</si>
  <si>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</si>
  <si>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</si>
  <si>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</si>
  <si>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</si>
  <si>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</si>
  <si>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</si>
  <si>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</si>
  <si>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</si>
  <si>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</si>
  <si>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</si>
  <si>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</si>
  <si>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</si>
  <si>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</si>
  <si>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</si>
  <si>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</si>
  <si>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</si>
  <si>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</si>
  <si>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</si>
  <si>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</si>
  <si>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</si>
  <si>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</si>
  <si>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</si>
  <si>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</si>
  <si>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</si>
  <si>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</si>
  <si>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</si>
  <si>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</si>
  <si>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</si>
  <si>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</si>
  <si>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</si>
  <si>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</si>
  <si>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</si>
  <si>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</si>
  <si>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</si>
  <si>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</si>
  <si>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</si>
  <si>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</si>
  <si>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</si>
  <si>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</si>
  <si>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</si>
  <si>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</si>
  <si>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</si>
  <si>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</si>
  <si>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</si>
  <si>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</si>
  <si>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</si>
  <si>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</si>
  <si>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</si>
  <si>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</si>
  <si>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</si>
  <si>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</si>
  <si>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</si>
  <si>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</si>
  <si>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</si>
  <si>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</si>
  <si>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</si>
  <si>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</si>
  <si>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</si>
  <si>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</si>
  <si>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</si>
  <si>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</si>
  <si>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</si>
  <si>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</si>
  <si>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</si>
  <si>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</si>
  <si>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</si>
  <si>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</si>
  <si>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</si>
  <si>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</si>
  <si>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</si>
  <si>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</si>
  <si>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</si>
  <si>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</si>
  <si>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</si>
  <si>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</si>
  <si>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</si>
  <si>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</si>
  <si>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</si>
  <si>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</si>
  <si>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</si>
  <si>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</si>
  <si>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</si>
  <si>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</si>
  <si>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</si>
  <si>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</si>
  <si>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</si>
  <si>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</si>
  <si>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</si>
  <si>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</si>
  <si>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</si>
  <si>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</si>
  <si>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</si>
  <si>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</si>
  <si>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</si>
  <si>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</si>
  <si>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</si>
  <si>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</si>
  <si>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</si>
  <si>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</si>
  <si>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</si>
  <si>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</si>
  <si>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</si>
  <si>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</si>
  <si>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</si>
  <si>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</si>
  <si>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</si>
  <si>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</si>
  <si>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</si>
  <si>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</si>
  <si>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</si>
  <si>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</si>
  <si>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</si>
  <si>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</si>
  <si>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</si>
  <si>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</si>
  <si>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</si>
  <si>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</si>
  <si>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</si>
  <si>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</si>
  <si>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</si>
  <si>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</si>
  <si>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</si>
  <si>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</si>
  <si>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</si>
  <si>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</si>
  <si>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</si>
  <si>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</si>
  <si>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</si>
  <si>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</si>
  <si>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</si>
  <si>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</si>
  <si>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</si>
  <si>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</si>
  <si>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</si>
  <si>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</si>
  <si>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</si>
  <si>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</si>
  <si>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</si>
  <si>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</si>
  <si>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</si>
  <si>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</si>
  <si>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</si>
  <si>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</si>
  <si>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</si>
  <si>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</si>
  <si>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</si>
  <si>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</si>
  <si>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</si>
  <si>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</si>
  <si>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</si>
  <si>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</si>
  <si>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</si>
  <si>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</si>
  <si>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</si>
  <si>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</si>
  <si>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</si>
  <si>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</si>
  <si>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</si>
  <si>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</si>
  <si>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</si>
  <si>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</si>
  <si>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</si>
  <si>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</si>
  <si>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</si>
  <si>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</si>
  <si>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</si>
  <si>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</si>
  <si>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</si>
  <si>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</si>
  <si>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</si>
  <si>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</si>
  <si>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</si>
  <si>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</si>
  <si>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</si>
  <si>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</si>
  <si>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</si>
  <si>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</si>
  <si>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</si>
  <si>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</si>
  <si>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</si>
  <si>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</si>
  <si>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</si>
  <si>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</si>
  <si>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</si>
  <si>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</si>
  <si>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</si>
  <si>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</si>
  <si>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</si>
  <si>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</si>
  <si>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</si>
  <si>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</si>
  <si>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</si>
  <si>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</si>
  <si>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</si>
  <si>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</si>
  <si>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</si>
  <si>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</si>
  <si>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</si>
  <si>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</si>
  <si>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</si>
  <si>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</si>
  <si>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</si>
  <si>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</si>
  <si>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</si>
  <si>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</si>
  <si>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</si>
  <si>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</si>
  <si>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</si>
  <si>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</si>
  <si>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</si>
  <si>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</si>
  <si>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</si>
  <si>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</si>
  <si>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</si>
  <si>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</si>
  <si>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</si>
  <si>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</si>
  <si>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</si>
  <si>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</si>
  <si>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</si>
  <si>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</si>
  <si>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</si>
  <si>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</si>
  <si>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</si>
  <si>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</si>
  <si>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</si>
  <si>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</si>
  <si>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</si>
  <si>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</si>
  <si>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</si>
  <si>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</si>
  <si>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</si>
  <si>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</si>
  <si>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</si>
  <si>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</si>
  <si>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</si>
  <si>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</si>
  <si>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</si>
  <si>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</si>
  <si>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</si>
  <si>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</si>
  <si>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</si>
  <si>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</si>
  <si>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</si>
  <si>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</si>
  <si>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</si>
  <si>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</si>
  <si>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</si>
  <si>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</si>
  <si>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</si>
  <si>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</si>
  <si>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</si>
  <si>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</si>
  <si>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</si>
  <si>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</si>
  <si>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</si>
  <si>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</si>
  <si>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</si>
  <si>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</si>
  <si>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</si>
  <si>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</si>
  <si>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</si>
  <si>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</si>
  <si>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</si>
  <si>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</si>
  <si>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</si>
  <si>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</si>
  <si>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</si>
  <si>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</si>
  <si>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</si>
  <si>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</si>
  <si>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</si>
  <si>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</si>
  <si>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</si>
  <si>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</si>
  <si>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</si>
  <si>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</si>
  <si>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</si>
  <si>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</si>
  <si>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</si>
  <si>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</si>
  <si>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</si>
  <si>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</si>
  <si>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</si>
  <si>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</si>
  <si>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</si>
  <si>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</si>
  <si>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</si>
  <si>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</si>
  <si>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</si>
  <si>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</si>
  <si>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</si>
  <si>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</si>
  <si>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</si>
  <si>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</si>
  <si>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</si>
  <si>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</si>
  <si>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</si>
  <si>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</si>
  <si>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</si>
  <si>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</si>
  <si>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</si>
  <si>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</si>
  <si>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</si>
  <si>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</si>
  <si>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</si>
  <si>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</si>
  <si>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</si>
  <si>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</si>
  <si>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</si>
  <si>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</si>
  <si>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</si>
  <si>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</si>
  <si>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</si>
  <si>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</si>
  <si>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</si>
  <si>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</si>
  <si>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</si>
  <si>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</si>
  <si>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</si>
  <si>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</si>
  <si>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</si>
  <si>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</si>
  <si>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</si>
  <si>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</si>
  <si>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</si>
  <si>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</si>
  <si>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</si>
  <si>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</si>
  <si>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</si>
  <si>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</si>
  <si>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</si>
  <si>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</si>
  <si>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</si>
  <si>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</si>
  <si>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</si>
  <si>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</si>
  <si>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</si>
  <si>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</si>
  <si>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</si>
  <si>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</si>
  <si>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</si>
  <si>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</si>
  <si>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</si>
  <si>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</si>
  <si>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</si>
  <si>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</si>
  <si>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</si>
  <si>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</si>
  <si>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</si>
  <si>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</si>
  <si>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</si>
  <si>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</si>
  <si>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</si>
  <si>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</si>
  <si>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</si>
  <si>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</si>
  <si>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</si>
  <si>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</si>
  <si>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</si>
  <si>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</si>
  <si>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</si>
  <si>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</si>
  <si>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</si>
  <si>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</si>
  <si>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</si>
  <si>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</si>
  <si>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</si>
  <si>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</si>
  <si>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</si>
  <si>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</si>
  <si>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</si>
  <si>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</si>
  <si>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</si>
  <si>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</si>
  <si>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</si>
  <si>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</si>
  <si>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</si>
  <si>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</si>
  <si>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</si>
  <si>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</si>
  <si>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</si>
  <si>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</si>
  <si>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</si>
  <si>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</si>
  <si>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</si>
  <si>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</si>
  <si>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</si>
  <si>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</si>
  <si>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</si>
  <si>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</si>
  <si>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</si>
  <si>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</si>
  <si>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</si>
  <si>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</si>
  <si>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</si>
  <si>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</si>
  <si>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</si>
  <si>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</si>
  <si>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</si>
  <si>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</si>
  <si>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</si>
  <si>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</si>
  <si>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</si>
  <si>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</si>
  <si>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</si>
  <si>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</si>
  <si>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</si>
  <si>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</si>
  <si>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</si>
  <si>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</si>
  <si>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</si>
  <si>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</si>
  <si>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</si>
  <si>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</si>
  <si>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</si>
  <si>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</si>
  <si>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</si>
  <si>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</si>
  <si>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</si>
  <si>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</si>
  <si>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</si>
  <si>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</si>
  <si>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</si>
  <si>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</si>
  <si>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</si>
  <si>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</si>
  <si>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</si>
  <si>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</si>
  <si>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</si>
  <si>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</si>
  <si>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</si>
  <si>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</si>
  <si>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</si>
  <si>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</si>
  <si>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</si>
  <si>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</si>
  <si>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</si>
  <si>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</si>
  <si>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</si>
  <si>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</si>
  <si>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</si>
  <si>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</si>
  <si>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</si>
  <si>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</si>
  <si>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</si>
  <si>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</si>
  <si>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</si>
  <si>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</si>
  <si>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</si>
  <si>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</si>
  <si>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</si>
  <si>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</si>
  <si>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</si>
  <si>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</si>
  <si>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</si>
  <si>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</si>
  <si>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</si>
  <si>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</si>
  <si>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</si>
  <si>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</si>
  <si>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</si>
  <si>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</si>
  <si>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</si>
  <si>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</si>
  <si>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</si>
  <si>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</si>
  <si>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</si>
  <si>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</si>
  <si>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</si>
  <si>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</si>
  <si>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</si>
  <si>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</si>
  <si>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</si>
  <si>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</si>
  <si>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</si>
  <si>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</si>
  <si>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</si>
  <si>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</si>
  <si>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</si>
  <si>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</si>
  <si>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</si>
  <si>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</si>
  <si>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</si>
  <si>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</si>
  <si>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</si>
  <si>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</si>
  <si>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</si>
  <si>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</si>
  <si>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</si>
  <si>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</si>
  <si>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</si>
  <si>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</si>
  <si>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</si>
  <si>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</si>
  <si>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</si>
  <si>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</si>
  <si>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</si>
  <si>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</si>
  <si>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</si>
  <si>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</si>
  <si>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</si>
  <si>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</si>
  <si>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</si>
  <si>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</si>
  <si>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</si>
  <si>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</si>
  <si>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</si>
  <si>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</si>
  <si>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</si>
  <si>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</si>
  <si>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</si>
  <si>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</si>
  <si>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</si>
  <si>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</si>
  <si>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</si>
  <si>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</si>
  <si>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</si>
  <si>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</si>
  <si>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</si>
  <si>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</si>
  <si>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</si>
  <si>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</si>
  <si>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</si>
  <si>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</si>
  <si>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</si>
  <si>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</si>
  <si>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</si>
  <si>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</si>
  <si>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</si>
  <si>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</si>
  <si>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</si>
  <si>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</si>
  <si>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</si>
  <si>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</si>
  <si>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</si>
  <si>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</si>
  <si>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</si>
  <si>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</si>
  <si>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</si>
  <si>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</si>
  <si>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</si>
  <si>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</si>
  <si>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</si>
  <si>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</si>
  <si>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</si>
  <si>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</si>
  <si>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</si>
  <si>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</si>
  <si>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</si>
  <si>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</si>
  <si>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</si>
  <si>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</si>
  <si>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</si>
  <si>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</si>
  <si>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</si>
  <si>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</si>
  <si>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</si>
  <si>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</si>
  <si>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</si>
  <si>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</si>
  <si>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</si>
  <si>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</si>
  <si>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</si>
  <si>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</si>
  <si>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</si>
  <si>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</si>
  <si>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</si>
  <si>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</si>
  <si>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</si>
  <si>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</si>
  <si>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</si>
  <si>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</si>
  <si>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</si>
  <si>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</si>
  <si>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</si>
  <si>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</si>
  <si>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</si>
  <si>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</si>
  <si>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</si>
  <si>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</si>
  <si>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</si>
  <si>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</si>
  <si>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</si>
  <si>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</si>
  <si>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</si>
  <si>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</si>
  <si>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</si>
  <si>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</si>
  <si>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</si>
  <si>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</si>
  <si>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</si>
  <si>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</si>
  <si>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</si>
  <si>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</si>
  <si>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</si>
  <si>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</si>
  <si>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</si>
  <si>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</si>
  <si>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</si>
  <si>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</si>
  <si>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</si>
  <si>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</si>
  <si>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</si>
  <si>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</si>
  <si>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</si>
  <si>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</si>
  <si>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</si>
  <si>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</si>
  <si>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</si>
  <si>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</si>
  <si>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</si>
  <si>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</si>
  <si>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</si>
  <si>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</si>
  <si>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</si>
  <si>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</si>
  <si>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</si>
  <si>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</si>
  <si>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</si>
  <si>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</si>
  <si>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</si>
  <si>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</si>
  <si>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</si>
  <si>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</si>
  <si>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</si>
  <si>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</si>
  <si>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</si>
  <si>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</si>
  <si>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</si>
  <si>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</si>
  <si>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</si>
  <si>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</si>
  <si>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</si>
  <si>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</si>
  <si>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</si>
  <si>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</si>
  <si>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</si>
  <si>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</si>
  <si>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</si>
  <si>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</si>
  <si>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</si>
  <si>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</si>
  <si>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</si>
  <si>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</si>
  <si>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</si>
  <si>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</si>
  <si>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</si>
  <si>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</si>
  <si>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</si>
  <si>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</si>
  <si>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</si>
  <si>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</si>
  <si>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</si>
  <si>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</si>
  <si>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</si>
  <si>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</si>
  <si>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</si>
  <si>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</si>
  <si>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</si>
  <si>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</si>
  <si>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</si>
  <si>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</si>
  <si>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</si>
  <si>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</si>
  <si>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</si>
  <si>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</si>
  <si>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</si>
  <si>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</si>
  <si>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</si>
  <si>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</si>
  <si>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</si>
  <si>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</si>
  <si>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</si>
  <si>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</si>
  <si>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</si>
  <si>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</si>
  <si>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</si>
  <si>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</si>
  <si>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</si>
  <si>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</si>
  <si>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</si>
  <si>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</si>
  <si>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</si>
  <si>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</si>
  <si>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</si>
  <si>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</si>
  <si>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</si>
  <si>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</si>
  <si>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</si>
  <si>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</si>
  <si>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</si>
  <si>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</si>
  <si>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</si>
  <si>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</si>
  <si>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</si>
  <si>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</si>
  <si>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</si>
  <si>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</si>
  <si>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</si>
  <si>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</si>
  <si>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</si>
  <si>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</si>
  <si>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</si>
  <si>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</si>
  <si>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</si>
  <si>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</si>
  <si>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</si>
  <si>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</si>
  <si>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</si>
  <si>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</si>
  <si>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</si>
  <si>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</si>
  <si>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</si>
  <si>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</si>
  <si>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</si>
  <si>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</si>
  <si>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</si>
  <si>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</si>
  <si>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</si>
  <si>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</si>
  <si>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</si>
  <si>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</si>
  <si>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</si>
  <si>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</si>
  <si>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</si>
  <si>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</si>
  <si>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</si>
  <si>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</si>
  <si>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</si>
  <si>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</si>
  <si>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</si>
  <si>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</si>
  <si>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</si>
  <si>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</si>
  <si>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</si>
  <si>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</si>
  <si>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</si>
  <si>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</si>
  <si>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</si>
  <si>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</si>
  <si>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</si>
  <si>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</si>
  <si>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</si>
  <si>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</si>
  <si>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</si>
  <si>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</si>
  <si>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</si>
  <si>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</si>
  <si>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</si>
  <si>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</si>
  <si>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</si>
  <si>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</si>
  <si>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</si>
  <si>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</si>
  <si>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</si>
  <si>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</si>
  <si>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</si>
  <si>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</si>
  <si>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</si>
  <si>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</si>
  <si>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</si>
  <si>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</si>
  <si>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</si>
  <si>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</si>
  <si>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</si>
  <si>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</si>
  <si>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</si>
  <si>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</si>
  <si>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</si>
  <si>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</si>
  <si>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</si>
  <si>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</si>
  <si>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</si>
  <si>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</si>
  <si>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</si>
  <si>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</si>
  <si>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</si>
  <si>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</si>
  <si>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</si>
  <si>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</si>
  <si>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</si>
  <si>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</si>
  <si>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</si>
  <si>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</si>
  <si>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</si>
  <si>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</si>
  <si>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</si>
  <si>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</si>
  <si>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</si>
  <si>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</si>
  <si>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</si>
  <si>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</si>
  <si>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</si>
  <si>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</si>
  <si>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</si>
  <si>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</si>
  <si>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</si>
  <si>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</si>
  <si>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</si>
  <si>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</si>
  <si>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</si>
  <si>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</si>
  <si>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</si>
  <si>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</si>
  <si>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</si>
  <si>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</si>
  <si>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</si>
  <si>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</si>
  <si>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</si>
  <si>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</si>
  <si>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</si>
  <si>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</si>
  <si>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</si>
  <si>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</si>
  <si>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</si>
  <si>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</si>
  <si>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</si>
  <si>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</si>
  <si>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</si>
  <si>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</si>
  <si>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</si>
  <si>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</si>
  <si>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</si>
  <si>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</si>
  <si>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</si>
  <si>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</si>
  <si>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</si>
  <si>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</si>
  <si>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</si>
  <si>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</si>
  <si>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</si>
  <si>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</si>
  <si>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</si>
  <si>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</si>
  <si>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</si>
  <si>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</si>
  <si>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</si>
  <si>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</si>
  <si>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</si>
  <si>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</si>
  <si>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</si>
  <si>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</si>
  <si>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</si>
  <si>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</si>
  <si>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</si>
  <si>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</si>
  <si>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</si>
  <si>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</si>
  <si>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</si>
  <si>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</si>
  <si>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</si>
  <si>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</si>
  <si>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</si>
  <si>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</si>
  <si>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</si>
  <si>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</si>
  <si>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</si>
  <si>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</si>
  <si>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</si>
  <si>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</si>
  <si>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</si>
  <si>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</si>
  <si>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</si>
  <si>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</si>
  <si>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</si>
  <si>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</si>
  <si>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</si>
  <si>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</si>
  <si>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</si>
  <si>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</si>
  <si>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</si>
  <si>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</si>
  <si>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</si>
  <si>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</si>
  <si>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</si>
  <si>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</si>
  <si>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</si>
  <si>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</si>
  <si>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</si>
  <si>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</si>
  <si>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</si>
  <si>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</si>
  <si>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</si>
  <si>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</si>
  <si>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</si>
  <si>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</si>
  <si>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</si>
  <si>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</si>
  <si>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</si>
  <si>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</si>
  <si>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</si>
  <si>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</si>
  <si>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</si>
  <si>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</si>
  <si>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</si>
  <si>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</si>
  <si>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</si>
  <si>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</si>
  <si>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</si>
  <si>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</si>
  <si>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</si>
  <si>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</si>
  <si>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</si>
  <si>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</si>
  <si>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</si>
  <si>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</si>
  <si>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</si>
  <si>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</si>
  <si>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</si>
  <si>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</si>
  <si>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</si>
  <si>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</si>
  <si>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</si>
  <si>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</si>
  <si>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</si>
  <si>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</si>
  <si>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</si>
  <si>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</si>
  <si>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</si>
  <si>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</si>
  <si>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</si>
  <si>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</si>
  <si>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</si>
  <si>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</si>
  <si>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</si>
  <si>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</si>
  <si>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</si>
  <si>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</si>
  <si>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</si>
  <si>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</si>
  <si>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</si>
  <si>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</si>
  <si>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</si>
  <si>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</si>
  <si>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</si>
  <si>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</si>
  <si>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</si>
  <si>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</si>
  <si>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</si>
  <si>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</si>
  <si>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</si>
  <si>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</si>
  <si>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</si>
  <si>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</si>
  <si>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</si>
  <si>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</si>
  <si>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</si>
  <si>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</si>
  <si>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</si>
  <si>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</si>
  <si>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</si>
  <si>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</si>
  <si>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</si>
  <si>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</si>
  <si>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</si>
  <si>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</si>
  <si>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</si>
  <si>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</si>
  <si>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</si>
  <si>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</si>
  <si>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</si>
  <si>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</si>
  <si>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</si>
  <si>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</si>
  <si>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</si>
  <si>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</si>
  <si>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</si>
  <si>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</si>
  <si>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</si>
  <si>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</si>
  <si>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</si>
  <si>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</si>
  <si>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</si>
  <si>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</si>
  <si>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</si>
  <si>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</si>
  <si>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</si>
  <si>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</si>
  <si>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</si>
  <si>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</si>
  <si>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</si>
  <si>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</si>
  <si>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</si>
  <si>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</si>
  <si>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</si>
  <si>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</si>
  <si>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</si>
  <si>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</si>
  <si>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</si>
  <si>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</si>
  <si>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</si>
  <si>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</si>
  <si>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</si>
  <si>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</si>
  <si>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</si>
  <si>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</si>
  <si>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</si>
  <si>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</si>
  <si>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</si>
  <si>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</si>
  <si>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</si>
  <si>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</si>
  <si>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</si>
  <si>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</si>
  <si>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</si>
  <si>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</si>
  <si>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</si>
  <si>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</si>
  <si>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</si>
  <si>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</si>
  <si>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</si>
  <si>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</si>
  <si>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</si>
  <si>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</si>
  <si>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</si>
  <si>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</si>
  <si>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</si>
  <si>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</si>
  <si>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</si>
  <si>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</si>
  <si>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</si>
  <si>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</si>
  <si>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</si>
  <si>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</si>
  <si>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</si>
  <si>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</si>
  <si>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</si>
  <si>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</si>
  <si>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</si>
  <si>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</si>
  <si>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</si>
  <si>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</si>
  <si>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</si>
  <si>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</si>
  <si>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</si>
  <si>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</si>
  <si>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</si>
  <si>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</si>
  <si>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</si>
  <si>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</si>
  <si>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</si>
  <si>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</si>
  <si>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</si>
  <si>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</si>
  <si>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</si>
  <si>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</si>
  <si>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</si>
  <si>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</si>
  <si>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</si>
  <si>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</si>
  <si>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</si>
  <si>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</si>
  <si>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</si>
  <si>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</si>
  <si>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</si>
  <si>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</si>
  <si>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</si>
  <si>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</si>
  <si>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</si>
  <si>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</si>
  <si>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</si>
  <si>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</si>
  <si>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</si>
  <si>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</si>
  <si>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</si>
  <si>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</si>
  <si>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</si>
  <si>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</si>
  <si>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</si>
  <si>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</si>
  <si>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</si>
  <si>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</si>
  <si>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</si>
  <si>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</si>
  <si>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</si>
  <si>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</si>
  <si>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</si>
  <si>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</si>
  <si>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</si>
  <si>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</si>
  <si>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</si>
  <si>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</si>
  <si>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</si>
  <si>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</si>
  <si>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</si>
  <si>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</si>
  <si>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</si>
  <si>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</si>
  <si>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</si>
  <si>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</si>
  <si>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</si>
  <si>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</si>
  <si>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</si>
  <si>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</si>
  <si>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</si>
  <si>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</si>
  <si>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</si>
  <si>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</si>
  <si>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</si>
  <si>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</si>
  <si>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</si>
  <si>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</si>
  <si>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</si>
  <si>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</si>
  <si>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</si>
  <si>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</si>
  <si>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</si>
  <si>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</si>
  <si>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</si>
  <si>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</si>
  <si>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</si>
  <si>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</si>
  <si>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</si>
  <si>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</si>
  <si>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</si>
  <si>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</si>
  <si>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</si>
  <si>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</si>
  <si>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</si>
  <si>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</si>
  <si>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</si>
  <si>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</si>
  <si>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</si>
  <si>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</si>
  <si>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</si>
  <si>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</si>
  <si>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</si>
  <si>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</si>
  <si>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</si>
  <si>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</si>
  <si>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</si>
  <si>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</si>
  <si>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</si>
  <si>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</si>
  <si>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</si>
  <si>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</si>
  <si>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</si>
  <si>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</si>
  <si>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</si>
  <si>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</si>
  <si>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</si>
  <si>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</si>
  <si>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</si>
  <si>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</si>
  <si>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</si>
  <si>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</si>
  <si>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</si>
  <si>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</si>
  <si>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</si>
  <si>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</si>
  <si>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</si>
  <si>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</si>
  <si>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</si>
  <si>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</si>
  <si>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</si>
  <si>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</si>
  <si>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</si>
  <si>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</si>
  <si>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</si>
  <si>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</si>
  <si>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</si>
  <si>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</si>
  <si>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</si>
  <si>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</si>
  <si>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</si>
  <si>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</si>
  <si>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</si>
  <si>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</si>
  <si>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</si>
  <si>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</si>
  <si>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</si>
  <si>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</si>
  <si>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</si>
  <si>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</si>
  <si>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</si>
  <si>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</si>
  <si>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</si>
  <si>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</si>
  <si>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</si>
  <si>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</si>
  <si>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</si>
  <si>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</si>
  <si>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</si>
  <si>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</si>
  <si>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</si>
  <si>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</si>
  <si>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</si>
  <si>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</si>
  <si>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</si>
  <si>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</si>
  <si>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</si>
  <si>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</si>
  <si>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</si>
  <si>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</si>
  <si>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</si>
  <si>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</si>
  <si>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</si>
  <si>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</si>
  <si>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</si>
  <si>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</si>
  <si>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</si>
  <si>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</si>
  <si>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</si>
  <si>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</si>
  <si>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</si>
  <si>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</si>
  <si>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</si>
  <si>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</si>
  <si>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</si>
  <si>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</si>
  <si>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</si>
  <si>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</si>
  <si>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</si>
  <si>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</si>
  <si>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</si>
  <si>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</si>
  <si>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</si>
  <si>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</si>
  <si>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</si>
  <si>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</si>
  <si>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</si>
  <si>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</si>
  <si>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</si>
  <si>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</si>
  <si>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</si>
  <si>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</si>
  <si>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</si>
  <si>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</si>
  <si>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</si>
  <si>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</si>
  <si>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</si>
  <si>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</si>
  <si>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</si>
  <si>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</si>
  <si>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</si>
  <si>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</si>
  <si>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</si>
  <si>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</si>
  <si>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</si>
  <si>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</si>
  <si>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</si>
  <si>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</si>
  <si>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</si>
  <si>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</si>
  <si>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</si>
  <si>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</si>
  <si>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</si>
  <si>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</si>
  <si>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</si>
  <si>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</si>
  <si>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</si>
  <si>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</si>
  <si>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</si>
  <si>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</si>
  <si>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</si>
  <si>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</si>
  <si>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</si>
  <si>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</si>
  <si>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</si>
  <si>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</si>
  <si>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</si>
  <si>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</si>
  <si>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</si>
  <si>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</si>
  <si>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</si>
  <si>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</si>
  <si>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</si>
  <si>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</si>
  <si>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</si>
  <si>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</si>
  <si>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</si>
  <si>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</si>
  <si>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</si>
  <si>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</si>
  <si>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</si>
  <si>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</si>
  <si>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</si>
  <si>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</si>
  <si>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</si>
  <si>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</si>
  <si>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</si>
  <si>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</si>
  <si>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</si>
  <si>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</si>
  <si>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</si>
  <si>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</si>
  <si>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</si>
  <si>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</si>
  <si>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</si>
  <si>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</si>
  <si>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</si>
  <si>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</si>
  <si>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</si>
  <si>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</si>
  <si>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</si>
  <si>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</si>
  <si>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</si>
  <si>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</si>
  <si>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</si>
  <si>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</si>
  <si>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</si>
  <si>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</si>
  <si>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</si>
  <si>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</si>
  <si>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</si>
  <si>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</si>
  <si>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</si>
  <si>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</si>
  <si>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</si>
  <si>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</si>
  <si>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</si>
  <si>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</si>
  <si>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</si>
  <si>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</si>
  <si>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</si>
  <si>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</si>
  <si>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</si>
  <si>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</si>
  <si>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</si>
  <si>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</si>
  <si>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</si>
  <si>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</si>
  <si>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</si>
  <si>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</si>
  <si>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</si>
  <si>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</si>
  <si>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</si>
  <si>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</si>
  <si>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</si>
  <si>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</si>
  <si>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</si>
  <si>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</si>
  <si>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</si>
  <si>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</si>
  <si>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</si>
  <si>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</si>
  <si>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</si>
  <si>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</si>
  <si>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</si>
  <si>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</si>
  <si>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</si>
  <si>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</si>
  <si>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</si>
  <si>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</si>
  <si>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</si>
  <si>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</si>
  <si>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</si>
  <si>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</si>
  <si>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</si>
  <si>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</si>
  <si>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</si>
  <si>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</si>
  <si>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</si>
  <si>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</si>
  <si>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</si>
  <si>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</si>
  <si>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</si>
  <si>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</si>
  <si>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</si>
  <si>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</si>
  <si>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</si>
  <si>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</si>
  <si>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</si>
  <si>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</si>
  <si>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</si>
  <si>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</si>
  <si>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</si>
  <si>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</si>
  <si>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</si>
  <si>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</si>
  <si>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</si>
  <si>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</si>
  <si>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</si>
  <si>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</si>
  <si>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</si>
  <si>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</si>
  <si>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</si>
  <si>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</si>
  <si>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</si>
  <si>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</si>
  <si>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</si>
  <si>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</si>
  <si>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</si>
  <si>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</si>
  <si>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</si>
  <si>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</si>
  <si>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</si>
  <si>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</si>
  <si>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</si>
  <si>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</si>
  <si>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</si>
  <si>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</si>
  <si>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</si>
  <si>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</si>
  <si>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</si>
  <si>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</si>
  <si>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</si>
  <si>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</si>
  <si>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</si>
  <si>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</si>
  <si>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</si>
  <si>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</si>
  <si>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</si>
  <si>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</si>
  <si>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</si>
  <si>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</si>
  <si>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</si>
  <si>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</si>
  <si>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</si>
  <si>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</si>
  <si>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</si>
  <si>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</si>
  <si>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</si>
  <si>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</si>
  <si>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</si>
  <si>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</si>
  <si>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</si>
  <si>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</si>
  <si>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</si>
  <si>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</si>
  <si>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</si>
  <si>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</si>
  <si>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</si>
  <si>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</si>
  <si>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</si>
  <si>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</si>
  <si>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</si>
  <si>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</si>
  <si>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</si>
  <si>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</si>
  <si>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</si>
  <si>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</si>
  <si>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</si>
  <si>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</si>
  <si>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</si>
  <si>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</si>
  <si>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</si>
  <si>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</si>
  <si>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</si>
  <si>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</si>
  <si>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</si>
  <si>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</si>
  <si>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</si>
  <si>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</si>
  <si>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</si>
  <si>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</si>
  <si>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</si>
  <si>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</si>
  <si>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</si>
  <si>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</si>
  <si>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</si>
  <si>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</si>
  <si>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</si>
  <si>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</si>
  <si>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</si>
  <si>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</si>
  <si>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</si>
  <si>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</si>
  <si>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</si>
  <si>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</si>
  <si>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</si>
  <si>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</si>
  <si>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</si>
  <si>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</si>
  <si>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</si>
  <si>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</si>
  <si>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</si>
  <si>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</si>
  <si>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</si>
  <si>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</si>
  <si>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</si>
  <si>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</si>
  <si>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</si>
  <si>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</si>
  <si>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</si>
  <si>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</si>
  <si>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</si>
  <si>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</si>
  <si>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</si>
  <si>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</si>
  <si>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</si>
  <si>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</si>
  <si>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</si>
  <si>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</si>
  <si>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</si>
  <si>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</si>
  <si>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</si>
  <si>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</si>
  <si>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</si>
  <si>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</si>
  <si>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</si>
  <si>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</si>
  <si>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</si>
  <si>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</si>
  <si>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</si>
  <si>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</si>
  <si>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</si>
  <si>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</si>
  <si>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</si>
  <si>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</si>
  <si>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</si>
  <si>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</si>
  <si>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</si>
  <si>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</si>
  <si>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</si>
  <si>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</si>
  <si>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</si>
  <si>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</si>
  <si>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</si>
  <si>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</si>
  <si>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</si>
  <si>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</si>
  <si>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</si>
  <si>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</si>
  <si>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</si>
  <si>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</si>
  <si>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</si>
  <si>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</si>
  <si>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</si>
  <si>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</si>
  <si>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</si>
  <si>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</si>
  <si>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</si>
  <si>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</si>
  <si>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</si>
  <si>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</si>
  <si>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</si>
  <si>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</si>
  <si>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</si>
  <si>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</si>
  <si>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</si>
  <si>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</si>
  <si>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</si>
  <si>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</si>
  <si>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</si>
  <si>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</si>
  <si>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</si>
  <si>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</si>
  <si>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</si>
  <si>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</si>
  <si>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</si>
  <si>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</si>
  <si>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</si>
  <si>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</si>
  <si>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</si>
  <si>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</si>
  <si>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</si>
  <si>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</si>
  <si>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</si>
  <si>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</si>
  <si>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</si>
  <si>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</si>
  <si>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</si>
  <si>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</si>
  <si>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</si>
  <si>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</si>
  <si>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</si>
  <si>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</si>
  <si>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</si>
  <si>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</si>
  <si>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</si>
  <si>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</si>
  <si>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</si>
  <si>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</si>
  <si>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</si>
  <si>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</si>
  <si>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</si>
  <si>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</si>
  <si>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</si>
  <si>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</si>
  <si>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</si>
  <si>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</si>
  <si>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</si>
  <si>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</si>
  <si>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</si>
  <si>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</si>
  <si>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</si>
  <si>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</si>
  <si>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</si>
  <si>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</si>
  <si>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</si>
  <si>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</si>
  <si>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</si>
  <si>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</si>
  <si>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</si>
  <si>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</si>
  <si>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</si>
  <si>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</si>
  <si>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</si>
  <si>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</si>
  <si>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</si>
  <si>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</si>
  <si>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</si>
  <si>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</si>
  <si>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</si>
  <si>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</si>
  <si>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</si>
  <si>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</si>
  <si>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</si>
  <si>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</si>
  <si>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</si>
  <si>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</si>
  <si>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</si>
  <si>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</si>
  <si>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</si>
  <si>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</si>
  <si>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</si>
  <si>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</si>
  <si>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</si>
  <si>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</si>
  <si>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</si>
  <si>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</si>
  <si>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</si>
  <si>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</si>
  <si>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</si>
  <si>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</si>
  <si>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</si>
  <si>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</si>
  <si>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</si>
  <si>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</si>
  <si>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</si>
  <si>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</si>
  <si>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</si>
  <si>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</si>
  <si>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</si>
  <si>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</si>
  <si>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</si>
  <si>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</si>
  <si>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</si>
  <si>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</si>
  <si>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</si>
  <si>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</si>
  <si>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</si>
  <si>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</si>
  <si>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</si>
  <si>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</si>
  <si>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</si>
  <si>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</si>
  <si>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</si>
  <si>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</si>
  <si>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</si>
  <si>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</si>
  <si>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</si>
  <si>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</si>
  <si>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</si>
  <si>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</si>
  <si>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</si>
  <si>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</si>
  <si>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</si>
  <si>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</si>
  <si>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</si>
  <si>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</si>
  <si>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</si>
  <si>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</si>
  <si>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</si>
  <si>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</si>
  <si>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</si>
  <si>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</si>
  <si>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</si>
  <si>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</si>
  <si>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</si>
  <si>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</si>
  <si>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</si>
  <si>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</si>
  <si>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</si>
  <si>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</si>
  <si>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</si>
  <si>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</si>
  <si>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</si>
  <si>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</si>
  <si>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</si>
  <si>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</si>
  <si>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</si>
  <si>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</si>
  <si>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</si>
  <si>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</si>
  <si>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</si>
  <si>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</si>
  <si>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</si>
  <si>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</si>
  <si>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</si>
  <si>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</si>
  <si>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</si>
  <si>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</si>
  <si>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</si>
  <si>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</si>
  <si>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</si>
  <si>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</si>
  <si>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</si>
  <si>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</si>
  <si>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</si>
  <si>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</si>
  <si>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</si>
  <si>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</si>
  <si>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</si>
  <si>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</si>
  <si>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</si>
  <si>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</si>
  <si>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</si>
  <si>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</si>
  <si>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</si>
  <si>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</si>
  <si>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</si>
  <si>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</si>
  <si>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</si>
  <si>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</si>
  <si>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</si>
  <si>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</si>
  <si>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</si>
  <si>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</si>
  <si>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</si>
  <si>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</si>
  <si>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</si>
  <si>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</si>
  <si>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</si>
  <si>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</si>
  <si>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</si>
  <si>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</si>
  <si>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</si>
  <si>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</si>
  <si>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</si>
  <si>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</si>
  <si>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</si>
  <si>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</si>
  <si>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</si>
  <si>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</si>
  <si>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</si>
  <si>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</si>
  <si>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</si>
  <si>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</si>
  <si>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</si>
  <si>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</si>
  <si>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</si>
  <si>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</si>
  <si>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</si>
  <si>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</si>
  <si>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</si>
  <si>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</si>
  <si>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</si>
  <si>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</si>
  <si>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</si>
  <si>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</si>
  <si>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</si>
  <si>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</si>
  <si>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</si>
  <si>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</si>
  <si>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</si>
  <si>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</si>
  <si>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</si>
  <si>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</si>
  <si>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</si>
  <si>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</si>
  <si>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</si>
  <si>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</si>
  <si>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</si>
  <si>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</si>
  <si>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</si>
  <si>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</si>
  <si>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</si>
  <si>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</si>
  <si>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</si>
  <si>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</si>
  <si>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</si>
  <si>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</si>
  <si>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</si>
  <si>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</si>
  <si>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</si>
  <si>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</si>
  <si>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</si>
  <si>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</si>
  <si>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</si>
  <si>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</si>
  <si>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</si>
  <si>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</si>
  <si>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</si>
  <si>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</si>
  <si>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</si>
  <si>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</si>
  <si>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</si>
  <si>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</si>
  <si>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</si>
  <si>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</si>
  <si>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</si>
  <si>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</si>
  <si>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</si>
  <si>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</si>
  <si>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</si>
  <si>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</si>
  <si>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</si>
  <si>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</si>
  <si>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</si>
  <si>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</si>
  <si>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</si>
  <si>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</si>
  <si>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</si>
  <si>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</si>
  <si>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</si>
  <si>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</si>
  <si>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</si>
  <si>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</si>
  <si>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</si>
  <si>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</si>
  <si>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</si>
  <si>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</si>
  <si>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</si>
  <si>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</si>
  <si>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</si>
  <si>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</si>
  <si>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</si>
  <si>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</si>
  <si>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</si>
  <si>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</si>
  <si>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</si>
  <si>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</si>
  <si>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</si>
  <si>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</si>
  <si>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</si>
  <si>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</si>
  <si>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</si>
  <si>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</si>
  <si>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</si>
  <si>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</si>
  <si>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</si>
  <si>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</si>
  <si>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</si>
  <si>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</si>
  <si>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</si>
  <si>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</si>
  <si>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</si>
  <si>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</si>
  <si>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</si>
  <si>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</si>
  <si>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</si>
  <si>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</si>
  <si>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</si>
  <si>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</si>
  <si>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</si>
  <si>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</si>
  <si>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</si>
  <si>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</si>
  <si>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</si>
  <si>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</si>
  <si>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</si>
  <si>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</si>
  <si>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</si>
  <si>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</si>
  <si>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</si>
  <si>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</si>
  <si>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</si>
  <si>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</si>
  <si>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</si>
  <si>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</si>
  <si>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</si>
  <si>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</si>
  <si>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</si>
  <si>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</si>
  <si>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</si>
  <si>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</si>
  <si>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</si>
  <si>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</si>
  <si>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</si>
  <si>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</si>
  <si>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</si>
  <si>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</si>
  <si>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</si>
  <si>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</si>
  <si>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</si>
  <si>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</si>
  <si>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</si>
  <si>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</si>
  <si>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</si>
  <si>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</si>
  <si>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</si>
  <si>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</si>
  <si>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</si>
  <si>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</si>
  <si>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</si>
  <si>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</si>
  <si>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</si>
  <si>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</si>
  <si>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</si>
  <si>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</si>
  <si>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</si>
  <si>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</si>
  <si>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</si>
  <si>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</si>
  <si>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</si>
  <si>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</si>
  <si>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</si>
  <si>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</si>
  <si>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</si>
  <si>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</si>
  <si>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</si>
  <si>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</si>
  <si>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</si>
  <si>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</si>
  <si>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</si>
  <si>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</si>
  <si>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</si>
  <si>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</si>
  <si>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</si>
  <si>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</si>
  <si>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</si>
  <si>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</si>
  <si>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</si>
  <si>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</si>
  <si>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</si>
  <si>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</si>
  <si>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</si>
  <si>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</si>
  <si>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</si>
  <si>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</si>
  <si>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</si>
  <si>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</si>
  <si>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</si>
  <si>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</si>
  <si>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</si>
  <si>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</si>
  <si>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</si>
  <si>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</si>
  <si>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</si>
  <si>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</si>
  <si>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</si>
  <si>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</si>
  <si>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</si>
  <si>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</si>
  <si>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</si>
  <si>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</si>
  <si>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</si>
  <si>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</si>
  <si>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</si>
  <si>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</si>
  <si>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</si>
  <si>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</si>
  <si>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</si>
  <si>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</si>
  <si>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</si>
  <si>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</si>
  <si>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</si>
  <si>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</si>
  <si>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</si>
  <si>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</si>
  <si>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</si>
  <si>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</si>
  <si>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</si>
  <si>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</si>
  <si>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</si>
  <si>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</si>
  <si>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</si>
  <si>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</si>
  <si>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</si>
  <si>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</si>
  <si>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</si>
  <si>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</si>
  <si>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</si>
  <si>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</si>
  <si>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</si>
  <si>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</si>
  <si>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</si>
  <si>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</si>
  <si>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</si>
  <si>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</si>
  <si>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</si>
  <si>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</si>
  <si>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</si>
  <si>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</si>
  <si>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</si>
  <si>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</si>
  <si>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</si>
  <si>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</si>
  <si>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</si>
  <si>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</si>
  <si>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</si>
  <si>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</si>
  <si>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</si>
  <si>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</si>
  <si>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</si>
  <si>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</si>
  <si>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</si>
  <si>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</si>
  <si>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</si>
  <si>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</si>
  <si>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</si>
  <si>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</si>
  <si>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</si>
  <si>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</si>
  <si>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</si>
  <si>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</si>
  <si>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</si>
  <si>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</si>
  <si>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</si>
  <si>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</si>
  <si>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</si>
  <si>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</si>
  <si>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</si>
  <si>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</si>
  <si>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</si>
  <si>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</si>
  <si>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</si>
  <si>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</si>
  <si>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</si>
  <si>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</si>
  <si>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</si>
  <si>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</si>
  <si>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</si>
  <si>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</si>
  <si>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</si>
  <si>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</si>
  <si>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</si>
  <si>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</si>
  <si>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</si>
  <si>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</si>
  <si>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</si>
  <si>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</si>
  <si>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</si>
  <si>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</si>
  <si>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</si>
  <si>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</si>
  <si>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</si>
  <si>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</si>
  <si>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</si>
  <si>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</si>
  <si>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</si>
  <si>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</si>
  <si>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</si>
  <si>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</si>
  <si>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</si>
  <si>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</si>
  <si>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</si>
  <si>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</si>
  <si>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</si>
  <si>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</si>
  <si>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</si>
  <si>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</si>
  <si>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</si>
  <si>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</si>
  <si>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</si>
  <si>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</si>
  <si>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</si>
  <si>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</si>
  <si>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</si>
  <si>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</si>
  <si>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</si>
  <si>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</si>
  <si>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</si>
  <si>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</si>
  <si>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</si>
  <si>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</si>
  <si>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</si>
  <si>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</si>
  <si>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</si>
  <si>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</si>
  <si>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</si>
  <si>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</si>
  <si>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</si>
  <si>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</si>
  <si>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</si>
  <si>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</si>
  <si>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</si>
  <si>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</si>
  <si>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</si>
  <si>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</si>
  <si>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</si>
  <si>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</si>
  <si>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</si>
  <si>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</si>
  <si>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</si>
  <si>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</si>
  <si>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</si>
  <si>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</si>
  <si>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</si>
  <si>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</si>
  <si>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</si>
  <si>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</si>
  <si>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</si>
  <si>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</si>
  <si>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</si>
  <si>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</si>
  <si>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</si>
  <si>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</si>
  <si>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</si>
  <si>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</si>
  <si>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</si>
  <si>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</si>
  <si>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</si>
  <si>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</si>
  <si>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</si>
  <si>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</si>
  <si>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</si>
  <si>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</si>
  <si>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</si>
  <si>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</si>
  <si>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</si>
  <si>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</si>
  <si>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</si>
  <si>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</si>
  <si>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</si>
  <si>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</si>
  <si>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</si>
  <si>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</si>
  <si>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</si>
  <si>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</si>
  <si>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</si>
  <si>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</si>
  <si>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</si>
  <si>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</si>
  <si>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</si>
  <si>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</si>
  <si>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</si>
  <si>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</si>
  <si>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</si>
  <si>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</si>
  <si>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</si>
  <si>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</si>
  <si>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</si>
  <si>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</si>
  <si>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</si>
  <si>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</si>
  <si>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</si>
  <si>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</si>
  <si>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</si>
  <si>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</si>
  <si>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</si>
  <si>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</si>
  <si>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</si>
  <si>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</si>
  <si>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</si>
  <si>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</si>
  <si>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</si>
  <si>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</si>
  <si>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</si>
  <si>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</si>
  <si>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</si>
  <si>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</si>
  <si>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</si>
  <si>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</si>
  <si>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</si>
  <si>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</si>
  <si>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</si>
  <si>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</si>
  <si>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</si>
  <si>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</si>
  <si>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</si>
  <si>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</si>
  <si>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</si>
  <si>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</si>
  <si>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</si>
  <si>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</si>
  <si>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</si>
  <si>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</si>
  <si>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</si>
  <si>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</si>
  <si>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</si>
  <si>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</si>
  <si>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</si>
  <si>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</si>
  <si>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</si>
  <si>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</si>
  <si>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</si>
  <si>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</si>
  <si>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</si>
  <si>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</si>
  <si>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</si>
  <si>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</si>
  <si>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</si>
  <si>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</si>
  <si>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</si>
  <si>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</si>
  <si>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</si>
  <si>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</si>
  <si>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</si>
  <si>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</si>
  <si>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</si>
  <si>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</si>
  <si>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</si>
  <si>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</si>
  <si>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</si>
  <si>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</si>
  <si>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</si>
  <si>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</si>
  <si>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</si>
  <si>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</si>
  <si>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</si>
  <si>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</si>
  <si>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</si>
  <si>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</si>
  <si>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</si>
  <si>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</si>
  <si>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</si>
  <si>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</si>
  <si>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</si>
  <si>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</si>
  <si>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</si>
  <si>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</si>
  <si>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</si>
  <si>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</si>
  <si>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</si>
  <si>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</si>
  <si>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</si>
  <si>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</si>
  <si>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</si>
  <si>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</si>
  <si>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</si>
  <si>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</si>
  <si>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</si>
  <si>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</si>
  <si>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</si>
  <si>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</si>
  <si>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</si>
  <si>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</si>
  <si>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</si>
  <si>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</si>
  <si>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</si>
  <si>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</si>
  <si>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</si>
  <si>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</si>
  <si>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</si>
  <si>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</si>
  <si>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</si>
  <si>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</si>
  <si>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</si>
  <si>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</si>
  <si>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</si>
  <si>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</si>
  <si>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</si>
  <si>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</si>
  <si>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</si>
  <si>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</si>
  <si>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</si>
  <si>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</si>
  <si>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</si>
  <si>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</si>
  <si>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</si>
  <si>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</si>
  <si>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</si>
  <si>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</si>
  <si>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</si>
  <si>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</si>
  <si>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</si>
  <si>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</si>
  <si>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</si>
  <si>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</si>
  <si>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</si>
  <si>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</si>
  <si>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</si>
  <si>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</si>
  <si>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</si>
  <si>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</si>
  <si>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</si>
  <si>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</si>
  <si>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</si>
  <si>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</si>
  <si>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</si>
  <si>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</si>
  <si>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</si>
  <si>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</si>
  <si>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</si>
  <si>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</si>
  <si>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</si>
  <si>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</si>
  <si>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</si>
  <si>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</si>
  <si>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</si>
  <si>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</si>
  <si>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</si>
  <si>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</si>
  <si>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</si>
  <si>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</si>
  <si>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</si>
  <si>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</si>
  <si>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</si>
  <si>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</si>
  <si>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</si>
  <si>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</si>
  <si>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</si>
  <si>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</si>
  <si>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</si>
  <si>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</si>
  <si>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</si>
  <si>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</si>
  <si>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</si>
  <si>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</si>
  <si>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</si>
  <si>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</si>
  <si>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</si>
  <si>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</si>
  <si>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</si>
  <si>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</si>
  <si>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</si>
  <si>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</si>
  <si>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</si>
  <si>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</si>
  <si>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</si>
  <si>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</si>
  <si>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</si>
  <si>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</si>
  <si>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</si>
  <si>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</si>
  <si>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</si>
  <si>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</si>
  <si>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</si>
  <si>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</si>
  <si>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</si>
  <si>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</si>
  <si>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</si>
  <si>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</si>
  <si>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</si>
  <si>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</si>
  <si>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</si>
  <si>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</si>
  <si>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</si>
  <si>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</si>
  <si>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</si>
  <si>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</si>
  <si>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</si>
  <si>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</si>
  <si>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</si>
  <si>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</si>
  <si>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</si>
  <si>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</si>
  <si>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</si>
  <si>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</si>
  <si>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</si>
  <si>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</si>
  <si>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</si>
  <si>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</si>
  <si>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</si>
  <si>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</si>
  <si>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</si>
  <si>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</si>
  <si>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</si>
  <si>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</si>
  <si>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</si>
  <si>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</si>
  <si>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</si>
  <si>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</si>
  <si>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</si>
  <si>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</si>
  <si>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</si>
  <si>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</si>
  <si>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</si>
  <si>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</si>
  <si>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</si>
  <si>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</si>
  <si>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</si>
  <si>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</si>
  <si>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</si>
  <si>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</si>
  <si>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</si>
  <si>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</si>
  <si>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</si>
  <si>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</si>
  <si>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</si>
  <si>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</si>
  <si>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</si>
  <si>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</si>
  <si>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</si>
  <si>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</si>
  <si>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</si>
  <si>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</si>
  <si>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</si>
  <si>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</si>
  <si>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</si>
  <si>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</si>
  <si>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</si>
  <si>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</si>
  <si>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</si>
  <si>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</si>
  <si>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</si>
  <si>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</si>
  <si>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</si>
  <si>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</si>
  <si>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</si>
  <si>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</si>
  <si>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</si>
  <si>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</si>
  <si>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</si>
  <si>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</si>
  <si>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</si>
  <si>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</si>
  <si>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</si>
  <si>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</si>
  <si>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</si>
  <si>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</si>
  <si>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</si>
  <si>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</si>
  <si>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</si>
  <si>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</si>
  <si>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</si>
  <si>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</si>
  <si>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</si>
  <si>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</si>
  <si>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</si>
  <si>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</si>
  <si>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</si>
  <si>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</si>
  <si>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</si>
  <si>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</si>
  <si>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</si>
  <si>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</si>
  <si>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</si>
  <si>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</si>
  <si>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</si>
  <si>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</si>
  <si>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</si>
  <si>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</si>
  <si>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</si>
  <si>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</si>
  <si>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</si>
  <si>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</si>
  <si>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</si>
  <si>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</si>
  <si>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</si>
  <si>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</si>
  <si>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</si>
  <si>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</si>
  <si>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</si>
  <si>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</si>
  <si>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</si>
  <si>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</si>
  <si>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</si>
  <si>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</si>
  <si>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</si>
  <si>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</si>
  <si>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</si>
  <si>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</si>
  <si>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</si>
  <si>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</si>
  <si>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</si>
  <si>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</si>
  <si>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</si>
  <si>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</si>
  <si>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</si>
  <si>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</si>
  <si>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</si>
  <si>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</si>
  <si>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</si>
  <si>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</si>
  <si>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</si>
  <si>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</si>
  <si>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</si>
  <si>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</si>
  <si>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</si>
  <si>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</si>
  <si>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</si>
  <si>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</si>
  <si>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</si>
  <si>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</si>
  <si>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</si>
  <si>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</si>
  <si>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</si>
  <si>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</si>
  <si>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</si>
  <si>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</si>
  <si>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</si>
  <si>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</si>
  <si>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</si>
  <si>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</si>
  <si>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</si>
  <si>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</si>
  <si>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</si>
  <si>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</si>
  <si>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</si>
  <si>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</si>
  <si>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</si>
  <si>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</si>
  <si>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</si>
  <si>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</si>
  <si>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</si>
  <si>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</si>
  <si>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</si>
  <si>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</si>
  <si>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</si>
  <si>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</si>
  <si>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</si>
  <si>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</si>
  <si>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</si>
  <si>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</si>
  <si>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</si>
  <si>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</si>
  <si>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</si>
  <si>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</si>
  <si>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</si>
  <si>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</si>
  <si>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</si>
  <si>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</si>
  <si>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</si>
  <si>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</si>
  <si>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</si>
  <si>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</si>
  <si>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</si>
  <si>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</si>
  <si>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</si>
  <si>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</si>
  <si>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</si>
  <si>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</si>
  <si>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</si>
  <si>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</si>
  <si>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</si>
  <si>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</si>
  <si>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</si>
  <si>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</si>
  <si>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</si>
  <si>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</si>
  <si>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</si>
  <si>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</si>
  <si>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</si>
  <si>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</si>
  <si>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</si>
  <si>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</si>
  <si>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</si>
  <si>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</si>
  <si>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</si>
  <si>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</si>
  <si>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</si>
  <si>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</si>
  <si>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</si>
  <si>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</si>
  <si>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</si>
  <si>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</si>
  <si>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</si>
  <si>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</si>
  <si>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</si>
  <si>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</si>
  <si>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</si>
  <si>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</si>
  <si>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</si>
  <si>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</si>
  <si>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</si>
  <si>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</si>
  <si>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</si>
  <si>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</si>
  <si>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</si>
  <si>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</si>
  <si>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</si>
  <si>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</si>
  <si>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</si>
  <si>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</si>
  <si>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</si>
  <si>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</si>
  <si>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</si>
  <si>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</si>
  <si>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</si>
  <si>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</si>
  <si>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</si>
  <si>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</si>
  <si>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</si>
  <si>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</si>
  <si>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</si>
  <si>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</si>
  <si>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</si>
  <si>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</si>
  <si>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</si>
  <si>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</si>
  <si>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</si>
  <si>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</si>
  <si>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</si>
  <si>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</si>
  <si>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</si>
  <si>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</si>
  <si>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</si>
  <si>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</si>
  <si>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</si>
  <si>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</si>
  <si>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</si>
  <si>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</si>
  <si>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</si>
  <si>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</si>
  <si>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</si>
  <si>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</si>
  <si>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</si>
  <si>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</si>
  <si>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</si>
  <si>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</si>
  <si>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</si>
  <si>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</si>
  <si>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</si>
  <si>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</si>
  <si>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</si>
  <si>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</si>
  <si>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</si>
  <si>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</si>
  <si>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</si>
  <si>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</si>
  <si>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</si>
  <si>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</si>
  <si>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</si>
  <si>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</si>
  <si>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</si>
  <si>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</si>
  <si>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</si>
  <si>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</si>
  <si>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</si>
  <si>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</si>
  <si>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</si>
  <si>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</si>
  <si>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</si>
  <si>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</si>
  <si>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</si>
  <si>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</si>
  <si>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</si>
  <si>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</si>
  <si>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</si>
  <si>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</si>
  <si>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</si>
  <si>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</si>
  <si>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</si>
  <si>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</si>
  <si>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</si>
  <si>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</si>
  <si>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</si>
  <si>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</si>
  <si>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</si>
  <si>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</si>
  <si>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</si>
  <si>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</si>
  <si>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</si>
  <si>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</si>
  <si>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</si>
  <si>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</si>
  <si>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</si>
  <si>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</si>
  <si>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</si>
  <si>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</si>
  <si>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</si>
  <si>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</si>
  <si>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</si>
  <si>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</si>
  <si>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</si>
  <si>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</si>
  <si>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</si>
  <si>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</si>
  <si>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</si>
  <si>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</si>
  <si>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</si>
  <si>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</si>
  <si>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</si>
  <si>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</si>
  <si>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</si>
  <si>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</si>
  <si>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</si>
  <si>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</si>
  <si>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</si>
  <si>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</si>
  <si>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</si>
  <si>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</si>
  <si>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</si>
  <si>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</si>
  <si>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</si>
  <si>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</si>
  <si>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</si>
  <si>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</si>
  <si>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</si>
  <si>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</si>
  <si>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</si>
  <si>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</si>
  <si>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</si>
  <si>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</si>
  <si>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</si>
  <si>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</si>
  <si>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</si>
  <si>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</si>
  <si>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</si>
  <si>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</si>
  <si>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</si>
  <si>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</si>
  <si>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</si>
  <si>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</si>
  <si>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</si>
  <si>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</si>
  <si>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</si>
  <si>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</si>
  <si>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</si>
  <si>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</si>
  <si>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</si>
  <si>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</si>
  <si>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</si>
  <si>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</si>
  <si>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</si>
  <si>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</si>
  <si>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</si>
  <si>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</si>
  <si>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</si>
  <si>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</si>
  <si>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</si>
  <si>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</si>
  <si>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</si>
  <si>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</si>
  <si>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</si>
  <si>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</si>
  <si>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</si>
  <si>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</si>
  <si>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</si>
  <si>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</si>
  <si>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</si>
  <si>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</si>
  <si>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</si>
  <si>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</si>
  <si>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</si>
  <si>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</si>
  <si>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</si>
  <si>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</si>
  <si>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</si>
  <si>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</si>
  <si>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</si>
  <si>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</si>
  <si>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</si>
  <si>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</si>
  <si>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</si>
  <si>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</si>
  <si>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</si>
  <si>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</si>
  <si>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</si>
  <si>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</si>
  <si>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</si>
  <si>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</si>
  <si>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</si>
  <si>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</si>
  <si>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</si>
  <si>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</si>
  <si>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</si>
  <si>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</si>
  <si>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</si>
  <si>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</si>
  <si>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</si>
  <si>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</si>
  <si>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</si>
  <si>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</si>
  <si>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</si>
  <si>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</si>
  <si>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</si>
  <si>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</si>
  <si>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</si>
  <si>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</si>
  <si>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</si>
  <si>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</si>
  <si>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</si>
  <si>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</si>
  <si>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</si>
  <si>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</si>
  <si>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</si>
  <si>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</si>
  <si>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</si>
  <si>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</si>
  <si>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</si>
  <si>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</si>
  <si>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</si>
  <si>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</si>
  <si>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</si>
  <si>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</si>
  <si>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</si>
  <si>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</si>
  <si>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</si>
  <si>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</si>
  <si>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</si>
  <si>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</si>
  <si>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</si>
  <si>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</si>
  <si>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</si>
  <si>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</si>
  <si>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</si>
  <si>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</si>
  <si>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</si>
  <si>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</si>
  <si>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</si>
  <si>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</si>
  <si>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</si>
  <si>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</si>
  <si>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</si>
  <si>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</si>
  <si>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</si>
  <si>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</si>
  <si>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</si>
  <si>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</si>
  <si>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</si>
  <si>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</si>
  <si>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</si>
  <si>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</si>
  <si>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</si>
  <si>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</si>
  <si>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</si>
  <si>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</si>
  <si>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</si>
  <si>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</si>
  <si>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</si>
  <si>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</si>
  <si>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</si>
  <si>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</si>
  <si>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</si>
  <si>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</si>
  <si>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</si>
  <si>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</si>
  <si>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</si>
  <si>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</si>
  <si>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</si>
  <si>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</si>
  <si>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</si>
  <si>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</si>
  <si>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</si>
  <si>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</si>
  <si>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</si>
  <si>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</si>
  <si>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</si>
  <si>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</si>
  <si>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</si>
  <si>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</si>
  <si>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</si>
  <si>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</si>
  <si>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</si>
  <si>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</si>
  <si>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</si>
  <si>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</si>
  <si>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</si>
  <si>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</si>
  <si>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</si>
  <si>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</si>
  <si>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</si>
  <si>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</si>
  <si>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</si>
  <si>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</si>
  <si>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</si>
  <si>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</si>
  <si>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</si>
  <si>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</si>
  <si>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</si>
  <si>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</si>
  <si>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</si>
  <si>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</si>
  <si>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</si>
  <si>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</si>
  <si>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</si>
  <si>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</si>
  <si>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</si>
  <si>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</si>
  <si>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</si>
  <si>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</si>
  <si>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</si>
  <si>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</si>
  <si>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</si>
  <si>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</si>
  <si>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</si>
  <si>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</si>
  <si>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</si>
  <si>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</si>
  <si>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</si>
  <si>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</si>
  <si>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</si>
  <si>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</si>
  <si>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</si>
  <si>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</si>
  <si>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</si>
  <si>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</si>
  <si>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</si>
  <si>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</si>
  <si>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</si>
  <si>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</si>
  <si>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</si>
  <si>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</si>
  <si>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</si>
  <si>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</si>
  <si>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</si>
  <si>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</si>
  <si>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</si>
  <si>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</si>
  <si>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</si>
  <si>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</si>
  <si>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</si>
  <si>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</si>
  <si>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</si>
  <si>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</si>
  <si>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</si>
  <si>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</si>
  <si>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</si>
  <si>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</si>
  <si>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</si>
  <si>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</si>
  <si>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</si>
  <si>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</si>
  <si>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</si>
  <si>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</si>
  <si>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</si>
  <si>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</si>
  <si>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</si>
  <si>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</si>
  <si>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</si>
  <si>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</si>
  <si>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</si>
  <si>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</si>
  <si>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</si>
  <si>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</si>
  <si>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</si>
  <si>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</si>
  <si>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</si>
  <si>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</si>
  <si>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</si>
  <si>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</si>
  <si>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</si>
  <si>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</si>
  <si>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</si>
  <si>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</si>
  <si>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</si>
  <si>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</si>
  <si>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</si>
  <si>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</si>
  <si>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</si>
  <si>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</si>
  <si>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</si>
  <si>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</si>
  <si>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</si>
  <si>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</si>
  <si>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</si>
  <si>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</si>
  <si>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</si>
  <si>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</si>
  <si>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</si>
  <si>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</si>
  <si>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</si>
  <si>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</si>
  <si>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</si>
  <si>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</si>
  <si>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</si>
  <si>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</si>
  <si>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</si>
  <si>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</si>
  <si>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</si>
  <si>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</si>
  <si>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</si>
  <si>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</si>
  <si>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</si>
  <si>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</si>
  <si>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</si>
  <si>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</si>
  <si>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</si>
  <si>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</si>
  <si>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</si>
  <si>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</si>
  <si>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</si>
  <si>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</si>
  <si>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</si>
  <si>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</si>
  <si>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</si>
  <si>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</si>
  <si>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</si>
  <si>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</si>
  <si>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</si>
  <si>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</si>
  <si>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</si>
  <si>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</si>
  <si>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</si>
  <si>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</si>
  <si>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</si>
  <si>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</si>
  <si>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</si>
  <si>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</si>
  <si>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</si>
  <si>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</si>
  <si>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</si>
  <si>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</si>
  <si>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</si>
  <si>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</si>
  <si>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</si>
  <si>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</si>
  <si>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</si>
  <si>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</si>
  <si>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</si>
  <si>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</si>
  <si>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</si>
  <si>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</si>
  <si>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</si>
  <si>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</si>
  <si>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</si>
  <si>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</si>
  <si>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</si>
  <si>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</si>
  <si>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</si>
  <si>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</si>
  <si>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</si>
  <si>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</si>
  <si>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</si>
  <si>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</si>
  <si>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</si>
  <si>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</si>
  <si>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</si>
  <si>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</si>
  <si>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</si>
  <si>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</si>
  <si>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</si>
  <si>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</si>
  <si>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</si>
  <si>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</si>
  <si>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</si>
  <si>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</si>
  <si>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</si>
  <si>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</si>
  <si>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</si>
  <si>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</si>
  <si>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</si>
  <si>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</si>
  <si>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</si>
  <si>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</si>
  <si>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</si>
  <si>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</si>
  <si>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</si>
  <si>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</si>
  <si>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</si>
  <si>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</si>
  <si>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</si>
  <si>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</si>
  <si>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</si>
  <si>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</si>
  <si>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</si>
  <si>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</si>
  <si>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</si>
  <si>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</si>
  <si>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</si>
  <si>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</si>
  <si>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</si>
  <si>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</si>
  <si>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</si>
  <si>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</si>
  <si>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</si>
  <si>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</si>
  <si>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</si>
  <si>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</si>
  <si>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</si>
  <si>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</si>
  <si>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</si>
  <si>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</si>
  <si>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</si>
  <si>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</si>
  <si>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</si>
  <si>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</si>
  <si>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</si>
  <si>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</si>
  <si>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</si>
  <si>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</si>
  <si>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</si>
  <si>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</si>
  <si>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</si>
  <si>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</si>
  <si>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</si>
  <si>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</si>
  <si>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</si>
  <si>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</si>
  <si>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</si>
  <si>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</si>
  <si>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</si>
  <si>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</si>
  <si>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</si>
  <si>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</si>
  <si>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</si>
  <si>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</si>
  <si>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</si>
  <si>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</si>
  <si>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</si>
  <si>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</si>
  <si>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</si>
  <si>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</si>
  <si>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</si>
  <si>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</si>
  <si>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</si>
  <si>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</si>
  <si>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</si>
  <si>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</si>
  <si>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</si>
  <si>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</si>
  <si>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</si>
  <si>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</si>
  <si>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</si>
  <si>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</si>
  <si>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</si>
  <si>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</si>
  <si>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</si>
  <si>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</si>
  <si>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</si>
  <si>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</si>
  <si>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</si>
  <si>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</si>
  <si>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</si>
  <si>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</si>
  <si>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</si>
  <si>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</si>
  <si>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</si>
  <si>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</si>
  <si>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</si>
  <si>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</si>
  <si>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</si>
  <si>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</si>
  <si>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</si>
  <si>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</si>
  <si>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</si>
  <si>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</si>
  <si>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</si>
  <si>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</si>
  <si>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</si>
  <si>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</si>
  <si>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</si>
  <si>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</si>
  <si>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</si>
  <si>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</si>
  <si>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</si>
  <si>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</si>
  <si>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</si>
  <si>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</si>
  <si>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</si>
  <si>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</si>
  <si>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</si>
  <si>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</si>
  <si>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</si>
  <si>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</si>
  <si>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</si>
  <si>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</si>
  <si>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</si>
  <si>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</si>
  <si>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</si>
  <si>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</si>
  <si>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</si>
  <si>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</si>
  <si>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</si>
  <si>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</si>
  <si>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</si>
  <si>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</si>
  <si>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</si>
  <si>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</si>
  <si>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</si>
  <si>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</si>
  <si>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</si>
  <si>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</si>
  <si>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</si>
  <si>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</si>
  <si>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</si>
  <si>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</si>
  <si>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</si>
  <si>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</si>
  <si>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</si>
  <si>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</si>
  <si>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</si>
  <si>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</si>
  <si>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</si>
  <si>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</si>
  <si>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</si>
  <si>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</si>
  <si>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</si>
  <si>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</si>
  <si>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</si>
  <si>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</si>
  <si>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</si>
  <si>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</si>
  <si>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</si>
  <si>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</si>
  <si>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</si>
  <si>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</si>
  <si>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</si>
  <si>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</si>
  <si>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</si>
  <si>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</si>
  <si>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</si>
  <si>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</si>
  <si>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</si>
  <si>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</si>
  <si>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</si>
  <si>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</si>
  <si>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</si>
  <si>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</si>
  <si>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</si>
  <si>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</si>
  <si>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</si>
  <si>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</si>
  <si>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</si>
  <si>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</si>
  <si>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</si>
  <si>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</si>
  <si>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</si>
  <si>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</si>
  <si>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</si>
  <si>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</si>
  <si>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</si>
  <si>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</si>
  <si>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</si>
  <si>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</si>
  <si>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</si>
  <si>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</si>
  <si>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</si>
  <si>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</si>
  <si>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</si>
  <si>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</si>
  <si>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</si>
  <si>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</si>
  <si>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</si>
  <si>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</si>
  <si>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</si>
  <si>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</si>
  <si>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</si>
  <si>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</si>
  <si>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</si>
  <si>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</si>
  <si>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</si>
  <si>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</si>
  <si>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</si>
  <si>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</si>
  <si>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</si>
  <si>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</si>
  <si>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</si>
  <si>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</si>
  <si>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</si>
  <si>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</si>
  <si>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</si>
  <si>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</si>
  <si>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</si>
  <si>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</si>
  <si>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</si>
  <si>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</si>
  <si>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</si>
  <si>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</si>
  <si>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</si>
  <si>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</si>
  <si>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</si>
  <si>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</si>
  <si>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</si>
  <si>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</si>
  <si>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</si>
  <si>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</si>
  <si>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</si>
  <si>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</si>
  <si>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</si>
  <si>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</si>
  <si>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</si>
  <si>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</si>
  <si>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</si>
  <si>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</si>
  <si>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</si>
  <si>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</si>
  <si>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</si>
  <si>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</si>
  <si>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</si>
  <si>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</si>
  <si>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</si>
  <si>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</si>
  <si>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</si>
  <si>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</si>
  <si>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</si>
  <si>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</si>
  <si>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</si>
  <si>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</si>
  <si>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</si>
  <si>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</si>
  <si>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</si>
  <si>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</si>
  <si>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</si>
  <si>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</si>
  <si>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</si>
  <si>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</si>
  <si>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</si>
  <si>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</si>
  <si>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</si>
  <si>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</si>
  <si>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</si>
  <si>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</si>
  <si>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</si>
  <si>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</si>
  <si>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</si>
  <si>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</si>
  <si>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</si>
  <si>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</si>
  <si>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</si>
  <si>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</si>
  <si>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</si>
  <si>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</si>
  <si>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</si>
  <si>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</si>
  <si>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</si>
  <si>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</si>
  <si>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</si>
  <si>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</si>
  <si>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</si>
  <si>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</si>
  <si>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</si>
  <si>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</si>
  <si>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</si>
  <si>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</si>
  <si>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</si>
  <si>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</si>
  <si>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</si>
  <si>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</si>
  <si>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</si>
  <si>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</si>
  <si>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</si>
  <si>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</si>
  <si>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</si>
  <si>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</si>
  <si>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</si>
  <si>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</si>
  <si>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</si>
  <si>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</si>
  <si>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</si>
  <si>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</si>
  <si>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</si>
  <si>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</si>
  <si>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</si>
  <si>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</si>
  <si>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</si>
  <si>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</si>
  <si>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</si>
  <si>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</si>
  <si>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</si>
  <si>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</si>
  <si>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</si>
  <si>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</si>
  <si>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</si>
  <si>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</si>
  <si>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</si>
  <si>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</si>
  <si>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</si>
  <si>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</si>
  <si>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</si>
  <si>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</si>
  <si>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</si>
  <si>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</si>
  <si>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</si>
  <si>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</si>
  <si>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</si>
  <si>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</si>
  <si>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</si>
  <si>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</si>
  <si>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</si>
  <si>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</si>
  <si>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</si>
  <si>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</si>
  <si>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</si>
  <si>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</si>
  <si>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</si>
  <si>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</si>
  <si>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</si>
  <si>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</si>
  <si>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</si>
  <si>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</si>
  <si>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</si>
  <si>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</si>
  <si>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</si>
  <si>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</si>
  <si>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</si>
  <si>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</si>
  <si>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</si>
  <si>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</si>
  <si>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</si>
  <si>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</si>
  <si>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</si>
  <si>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</si>
  <si>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</si>
  <si>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</si>
  <si>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</si>
  <si>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</si>
  <si>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</si>
  <si>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</si>
  <si>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</si>
  <si>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</si>
  <si>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</si>
  <si>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</si>
  <si>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</si>
  <si>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</si>
  <si>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</si>
  <si>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</si>
  <si>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</si>
  <si>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</si>
  <si>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</si>
  <si>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</si>
  <si>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</si>
  <si>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</si>
  <si>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</si>
  <si>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</si>
  <si>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</si>
  <si>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</si>
  <si>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</si>
  <si>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</si>
  <si>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</si>
  <si>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</si>
  <si>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</si>
  <si>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</si>
  <si>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</si>
  <si>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</si>
  <si>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</si>
  <si>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</si>
  <si>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</si>
  <si>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</si>
  <si>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</si>
  <si>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</si>
  <si>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</si>
  <si>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</si>
  <si>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</si>
  <si>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</si>
  <si>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</si>
  <si>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</si>
  <si>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</si>
  <si>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</si>
  <si>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</si>
  <si>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</si>
  <si>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</si>
  <si>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</si>
  <si>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</si>
  <si>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</si>
  <si>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</si>
  <si>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</si>
  <si>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</si>
  <si>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</si>
  <si>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</si>
  <si>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</si>
  <si>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</si>
  <si>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</si>
  <si>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</si>
  <si>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</si>
  <si>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</si>
  <si>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</si>
  <si>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</si>
  <si>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</si>
  <si>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</si>
  <si>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</si>
  <si>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</si>
  <si>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</si>
  <si>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</si>
  <si>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</si>
  <si>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</si>
  <si>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</si>
  <si>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</si>
  <si>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</si>
  <si>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</si>
  <si>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</si>
  <si>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</si>
  <si>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</si>
  <si>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</si>
  <si>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</si>
  <si>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</si>
  <si>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</si>
  <si>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</si>
  <si>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</si>
  <si>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</si>
  <si>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</si>
  <si>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</si>
  <si>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</si>
  <si>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</si>
  <si>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</si>
  <si>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</si>
  <si>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</si>
  <si>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</si>
  <si>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</si>
  <si>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</si>
  <si>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</si>
  <si>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</si>
  <si>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</si>
  <si>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</si>
  <si>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</si>
  <si>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</si>
  <si>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</si>
  <si>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</si>
  <si>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</si>
  <si>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</si>
  <si>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</si>
  <si>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</si>
  <si>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</si>
  <si>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</si>
  <si>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</si>
  <si>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</si>
  <si>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</si>
  <si>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</si>
  <si>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</si>
  <si>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</si>
  <si>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</si>
  <si>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</si>
  <si>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</si>
  <si>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</si>
  <si>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</si>
  <si>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</si>
  <si>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</si>
  <si>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</si>
  <si>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</si>
  <si>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</si>
  <si>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</si>
  <si>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</si>
  <si>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</si>
  <si>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</si>
  <si>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</si>
  <si>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</si>
  <si>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</si>
  <si>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</si>
  <si>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</si>
  <si>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</si>
  <si>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</si>
  <si>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</si>
  <si>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</si>
  <si>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</si>
  <si>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</si>
  <si>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</si>
  <si>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</si>
  <si>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</si>
  <si>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</si>
  <si>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</si>
  <si>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</si>
  <si>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</si>
  <si>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</si>
  <si>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</si>
  <si>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</si>
  <si>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</si>
  <si>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</si>
  <si>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</si>
  <si>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</si>
  <si>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</si>
  <si>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</si>
  <si>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</si>
  <si>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</si>
  <si>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</si>
  <si>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</si>
  <si>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</si>
  <si>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</si>
  <si>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</si>
  <si>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</si>
  <si>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</si>
  <si>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</si>
  <si>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</si>
  <si>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</si>
  <si>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</si>
  <si>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</si>
  <si>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</si>
  <si>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</si>
  <si>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</si>
  <si>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</si>
  <si>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</si>
  <si>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</si>
  <si>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</si>
  <si>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</si>
  <si>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</si>
  <si>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</si>
  <si>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</si>
  <si>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</si>
  <si>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</si>
  <si>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</si>
  <si>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</si>
  <si>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</si>
  <si>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</si>
  <si>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</si>
  <si>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</si>
  <si>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</si>
  <si>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</si>
  <si>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</si>
  <si>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</si>
  <si>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</si>
  <si>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</si>
  <si>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</si>
  <si>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</si>
  <si>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</si>
  <si>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</si>
  <si>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</si>
  <si>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</si>
  <si>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</si>
  <si>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</si>
  <si>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</si>
  <si>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</si>
  <si>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</si>
  <si>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</si>
  <si>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</si>
  <si>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</si>
  <si>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</si>
  <si>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</si>
  <si>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</si>
  <si>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</si>
  <si>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</si>
  <si>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</si>
  <si>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</si>
  <si>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</si>
  <si>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</si>
  <si>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</si>
  <si>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</si>
  <si>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</si>
  <si>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</si>
  <si>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</si>
  <si>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</si>
  <si>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</si>
  <si>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</si>
  <si>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</si>
  <si>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</si>
  <si>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</si>
  <si>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</si>
  <si>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</si>
  <si>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</si>
  <si>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</si>
  <si>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</si>
  <si>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</si>
  <si>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</si>
  <si>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</si>
  <si>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</si>
  <si>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</si>
  <si>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</si>
  <si>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</si>
  <si>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</si>
  <si>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</si>
  <si>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</si>
  <si>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</si>
  <si>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</si>
  <si>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</si>
  <si>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</si>
  <si>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</si>
  <si>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</si>
  <si>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</si>
  <si>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</si>
  <si>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</si>
  <si>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</si>
  <si>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</si>
  <si>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</si>
  <si>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</si>
  <si>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</si>
  <si>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</si>
  <si>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</si>
  <si>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</si>
  <si>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</si>
  <si>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</si>
  <si>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</si>
  <si>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</si>
  <si>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</si>
  <si>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</si>
  <si>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</si>
  <si>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</si>
  <si>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</si>
  <si>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</si>
  <si>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</si>
  <si>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</si>
  <si>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</si>
  <si>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</si>
  <si>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</si>
  <si>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</si>
  <si>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</si>
  <si>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</si>
  <si>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</si>
  <si>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</si>
  <si>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</si>
  <si>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</si>
  <si>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</si>
  <si>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</si>
  <si>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</si>
  <si>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</si>
  <si>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</si>
  <si>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</si>
  <si>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</si>
  <si>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</si>
  <si>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</si>
  <si>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</si>
  <si>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</si>
  <si>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</si>
  <si>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</si>
  <si>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</si>
  <si>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</si>
  <si>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</si>
  <si>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</si>
  <si>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</si>
  <si>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</si>
  <si>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</si>
  <si>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</si>
  <si>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</si>
  <si>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</si>
  <si>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</si>
  <si>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</si>
  <si>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</si>
  <si>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</si>
  <si>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</si>
  <si>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</si>
  <si>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</si>
  <si>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</si>
  <si>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</si>
  <si>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</si>
  <si>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</si>
  <si>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</si>
  <si>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</si>
  <si>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</si>
  <si>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</si>
  <si>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</si>
  <si>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</si>
  <si>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</si>
  <si>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</si>
  <si>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</si>
  <si>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</si>
  <si>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</si>
  <si>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</si>
  <si>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</si>
  <si>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</si>
  <si>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</si>
  <si>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</si>
  <si>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</si>
  <si>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</si>
  <si>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</si>
  <si>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</si>
  <si>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</si>
  <si>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</si>
  <si>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</si>
  <si>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</si>
  <si>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</si>
  <si>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</si>
  <si>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</si>
  <si>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</si>
  <si>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</si>
  <si>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</si>
  <si>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</si>
  <si>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</si>
  <si>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</si>
  <si>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</si>
  <si>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</si>
  <si>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</si>
  <si>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</si>
  <si>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</si>
  <si>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</si>
  <si>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</si>
  <si>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</si>
  <si>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</si>
  <si>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</si>
  <si>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</si>
  <si>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</si>
  <si>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</si>
  <si>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</si>
  <si>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</si>
  <si>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</si>
  <si>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</si>
  <si>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</si>
  <si>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</si>
  <si>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</si>
  <si>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</si>
  <si>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</si>
  <si>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</si>
  <si>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</si>
  <si>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</si>
  <si>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</si>
  <si>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</si>
  <si>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</si>
  <si>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</si>
  <si>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</si>
  <si>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</si>
  <si>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</si>
  <si>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</si>
  <si>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</si>
  <si>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</si>
  <si>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</si>
  <si>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</si>
  <si>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</si>
  <si>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</si>
  <si>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</si>
  <si>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</si>
  <si>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</si>
  <si>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</si>
  <si>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</si>
  <si>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</si>
  <si>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</si>
  <si>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</si>
  <si>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</si>
  <si>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</si>
  <si>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</si>
  <si>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</si>
  <si>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</si>
  <si>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</si>
  <si>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</si>
  <si>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</si>
  <si>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</si>
  <si>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</si>
  <si>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</si>
  <si>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</si>
  <si>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</si>
  <si>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</si>
  <si>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</si>
  <si>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</si>
  <si>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</si>
  <si>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</si>
  <si>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</si>
  <si>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</si>
  <si>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</si>
  <si>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</si>
  <si>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</si>
  <si>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</si>
  <si>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</si>
  <si>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</si>
  <si>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</si>
  <si>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</si>
  <si>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</si>
  <si>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</si>
  <si>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</si>
  <si>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</si>
  <si>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</si>
  <si>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</si>
  <si>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</si>
  <si>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</si>
  <si>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</si>
  <si>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</si>
  <si>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</si>
  <si>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</si>
  <si>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</si>
  <si>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</si>
  <si>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</si>
  <si>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</si>
  <si>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</si>
  <si>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</si>
  <si>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</si>
  <si>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</si>
  <si>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</si>
  <si>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</si>
  <si>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</si>
  <si>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</si>
  <si>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</si>
  <si>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</si>
  <si>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</si>
  <si>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</si>
  <si>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</si>
  <si>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</si>
  <si>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</si>
  <si>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</si>
  <si>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</si>
  <si>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</si>
  <si>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</si>
  <si>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</si>
  <si>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</si>
  <si>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</si>
  <si>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</si>
  <si>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</si>
  <si>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</si>
  <si>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</si>
  <si>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</si>
  <si>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</si>
  <si>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</si>
  <si>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</si>
  <si>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</si>
  <si>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</si>
  <si>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</si>
  <si>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</si>
  <si>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</si>
  <si>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</si>
  <si>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</si>
  <si>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</si>
  <si>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</si>
  <si>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</si>
  <si>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</si>
  <si>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</si>
  <si>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</si>
  <si>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</si>
  <si>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</si>
  <si>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</si>
  <si>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</si>
  <si>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</si>
  <si>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</si>
  <si>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</si>
  <si>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</si>
  <si>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</si>
  <si>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</si>
  <si>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</si>
  <si>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</si>
  <si>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</si>
  <si>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</si>
  <si>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</si>
  <si>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</si>
  <si>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</si>
  <si>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</si>
  <si>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</si>
  <si>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</si>
  <si>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</si>
  <si>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</si>
  <si>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</si>
  <si>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</si>
  <si>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</si>
  <si>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</si>
  <si>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</si>
  <si>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</si>
  <si>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</si>
  <si>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</si>
  <si>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</si>
  <si>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</si>
  <si>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</si>
  <si>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</si>
  <si>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</si>
  <si>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</si>
  <si>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</si>
  <si>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</si>
  <si>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</si>
  <si>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</si>
  <si>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</si>
  <si>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</si>
  <si>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</si>
  <si>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</si>
  <si>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</si>
  <si>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</si>
  <si>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</si>
  <si>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</si>
  <si>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</si>
  <si>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</si>
  <si>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</si>
  <si>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</si>
  <si>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</si>
  <si>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</si>
  <si>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</si>
  <si>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</si>
  <si>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</si>
  <si>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</si>
  <si>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</si>
  <si>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</si>
  <si>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</si>
  <si>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</si>
  <si>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</si>
  <si>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</si>
  <si>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</si>
  <si>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</si>
  <si>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</si>
  <si>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</si>
  <si>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</si>
  <si>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</si>
  <si>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</si>
  <si>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</si>
  <si>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</si>
  <si>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</si>
  <si>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</si>
  <si>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</si>
  <si>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</si>
  <si>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</si>
  <si>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</si>
  <si>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</si>
  <si>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</si>
  <si>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</si>
  <si>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</si>
  <si>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</si>
  <si>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</si>
  <si>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</si>
  <si>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</si>
  <si>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</si>
  <si>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</si>
  <si>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</si>
  <si>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</si>
  <si>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</si>
  <si>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</si>
  <si>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</si>
  <si>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</si>
  <si>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</si>
  <si>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</si>
  <si>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</si>
  <si>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</si>
  <si>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</si>
  <si>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</si>
  <si>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</si>
  <si>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</si>
  <si>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</si>
  <si>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</si>
  <si>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</si>
  <si>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</si>
  <si>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</si>
  <si>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</si>
  <si>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</si>
  <si>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</si>
  <si>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</si>
  <si>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</si>
  <si>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</si>
  <si>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</si>
  <si>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</si>
  <si>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</si>
  <si>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</si>
  <si>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</si>
  <si>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</si>
  <si>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</si>
  <si>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</si>
  <si>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</si>
  <si>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</si>
  <si>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</si>
  <si>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</si>
  <si>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</si>
  <si>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</si>
  <si>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</si>
  <si>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</si>
  <si>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</si>
  <si>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</si>
  <si>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</si>
  <si>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</si>
  <si>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</si>
  <si>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</si>
  <si>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</si>
  <si>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</si>
  <si>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</si>
  <si>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</si>
  <si>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</si>
  <si>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</si>
  <si>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</si>
  <si>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</si>
  <si>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</si>
  <si>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</si>
  <si>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</si>
  <si>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</si>
  <si>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</si>
  <si>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</si>
  <si>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</si>
  <si>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</si>
  <si>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</si>
  <si>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</si>
  <si>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</si>
  <si>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</si>
  <si>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</si>
  <si>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</si>
  <si>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</si>
  <si>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</si>
  <si>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</si>
  <si>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</si>
  <si>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</si>
  <si>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</si>
  <si>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</si>
  <si>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</si>
  <si>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</si>
  <si>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</si>
  <si>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</si>
  <si>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</si>
  <si>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</si>
  <si>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</si>
  <si>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</si>
  <si>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</si>
  <si>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</si>
  <si>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</si>
  <si>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</si>
  <si>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</si>
  <si>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</si>
  <si>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</si>
  <si>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</si>
  <si>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</si>
  <si>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</si>
  <si>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</si>
  <si>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</si>
  <si>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</si>
  <si>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</si>
  <si>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</si>
  <si>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</si>
  <si>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</si>
  <si>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</si>
  <si>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</si>
  <si>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</si>
  <si>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</si>
  <si>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</si>
  <si>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</si>
  <si>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</si>
  <si>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</si>
  <si>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</si>
  <si>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</si>
  <si>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</si>
  <si>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</si>
  <si>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</si>
  <si>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</si>
  <si>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</si>
  <si>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</si>
  <si>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</si>
  <si>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</si>
  <si>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</si>
  <si>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</si>
  <si>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</si>
  <si>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</si>
  <si>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</si>
  <si>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</si>
  <si>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</si>
  <si>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</si>
  <si>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</si>
  <si>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</si>
  <si>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</si>
  <si>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</si>
  <si>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</si>
  <si>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</si>
  <si>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</si>
  <si>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</si>
  <si>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</si>
  <si>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</si>
  <si>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</si>
  <si>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</si>
  <si>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</si>
  <si>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</si>
  <si>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</si>
  <si>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</si>
  <si>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</si>
  <si>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</si>
  <si>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</si>
  <si>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</si>
  <si>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</si>
  <si>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</si>
  <si>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</si>
  <si>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</si>
  <si>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</si>
  <si>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</si>
  <si>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</si>
  <si>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</si>
  <si>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</si>
  <si>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</si>
  <si>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</si>
  <si>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</si>
  <si>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</si>
  <si>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</si>
  <si>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</si>
  <si>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</si>
  <si>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</si>
  <si>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</si>
  <si>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</si>
  <si>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</si>
  <si>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</si>
  <si>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</si>
  <si>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</si>
  <si>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</si>
  <si>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</si>
  <si>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</si>
  <si>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</si>
  <si>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</si>
  <si>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</si>
  <si>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</si>
  <si>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</si>
  <si>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</si>
  <si>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</si>
  <si>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</si>
  <si>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</si>
  <si>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</si>
  <si>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</si>
  <si>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</si>
  <si>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</si>
  <si>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</si>
  <si>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</si>
  <si>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</si>
  <si>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</si>
  <si>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</si>
  <si>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</si>
  <si>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</si>
  <si>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</si>
  <si>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</si>
  <si>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</si>
  <si>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</si>
  <si>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</si>
  <si>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</si>
  <si>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</si>
  <si>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</si>
  <si>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</si>
  <si>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</si>
  <si>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</si>
  <si>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</si>
  <si>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</si>
  <si>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</si>
  <si>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</si>
  <si>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</si>
  <si>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</si>
  <si>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</si>
  <si>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</si>
  <si>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</si>
  <si>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</si>
  <si>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</si>
  <si>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</si>
  <si>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</si>
  <si>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</si>
  <si>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</si>
  <si>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</si>
  <si>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</si>
  <si>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</si>
  <si>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</si>
  <si>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</si>
  <si>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</si>
  <si>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</si>
  <si>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</si>
  <si>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</si>
  <si>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</si>
  <si>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</si>
  <si>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</si>
  <si>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</si>
  <si>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</si>
  <si>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</si>
  <si>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</si>
  <si>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</si>
  <si>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</si>
  <si>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</si>
  <si>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</si>
  <si>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</si>
  <si>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</si>
  <si>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</si>
  <si>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</si>
  <si>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</si>
  <si>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</si>
  <si>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</si>
  <si>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</si>
  <si>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</si>
  <si>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</si>
  <si>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</si>
  <si>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</si>
  <si>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</si>
  <si>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</si>
  <si>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</si>
  <si>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</si>
  <si>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</si>
  <si>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</si>
  <si>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</si>
  <si>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</si>
  <si>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</si>
  <si>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</si>
  <si>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</si>
  <si>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</si>
  <si>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</si>
  <si>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</si>
  <si>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</si>
  <si>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</si>
  <si>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</si>
  <si>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</si>
  <si>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</si>
  <si>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</si>
  <si>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</si>
  <si>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</si>
  <si>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</si>
  <si>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</si>
  <si>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</si>
  <si>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</si>
  <si>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</si>
  <si>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</si>
  <si>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</si>
  <si>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</si>
  <si>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</si>
  <si>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</si>
  <si>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</si>
  <si>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</si>
  <si>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</si>
  <si>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</si>
  <si>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</si>
  <si>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</si>
  <si>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</si>
  <si>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</si>
  <si>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</si>
  <si>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</si>
  <si>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</si>
  <si>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</si>
  <si>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</si>
  <si>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</si>
  <si>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</si>
  <si>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</si>
  <si>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</si>
  <si>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</si>
  <si>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</si>
  <si>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</si>
  <si>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</si>
  <si>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</si>
  <si>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</si>
  <si>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</si>
  <si>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</si>
  <si>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</si>
  <si>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</si>
  <si>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</si>
  <si>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</si>
  <si>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</si>
  <si>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</si>
  <si>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</si>
  <si>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</si>
  <si>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</si>
  <si>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</si>
  <si>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</si>
  <si>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</si>
  <si>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</si>
  <si>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</si>
  <si>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</si>
  <si>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</si>
  <si>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</si>
  <si>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</si>
  <si>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</si>
  <si>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</si>
  <si>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</si>
  <si>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</si>
  <si>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</si>
  <si>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</si>
  <si>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</si>
  <si>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</si>
  <si>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</si>
  <si>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</si>
  <si>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</si>
  <si>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</si>
  <si>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</si>
  <si>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</si>
  <si>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</si>
  <si>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</si>
  <si>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</si>
  <si>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</si>
  <si>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</si>
  <si>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</si>
  <si>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</si>
  <si>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</si>
  <si>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</si>
  <si>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</si>
  <si>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</si>
  <si>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</si>
  <si>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</si>
  <si>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</si>
  <si>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</si>
  <si>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</si>
  <si>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</si>
  <si>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</si>
  <si>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</si>
  <si>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</si>
  <si>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</si>
  <si>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</si>
  <si>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</si>
  <si>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</si>
  <si>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</si>
  <si>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</si>
  <si>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</si>
  <si>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</si>
  <si>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</si>
  <si>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</si>
  <si>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</si>
  <si>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</si>
  <si>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</si>
  <si>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</si>
  <si>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</si>
  <si>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</si>
  <si>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</si>
  <si>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</si>
  <si>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</si>
  <si>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</si>
  <si>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</si>
  <si>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</si>
  <si>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</si>
  <si>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</si>
  <si>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</si>
  <si>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</si>
  <si>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</si>
  <si>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</si>
  <si>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</si>
  <si>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</si>
  <si>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</si>
  <si>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</si>
  <si>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</si>
  <si>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</si>
  <si>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</si>
  <si>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</si>
  <si>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</si>
  <si>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</si>
  <si>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</si>
  <si>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</si>
  <si>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</si>
  <si>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</si>
  <si>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</si>
  <si>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</si>
  <si>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</si>
  <si>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</si>
  <si>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</si>
  <si>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</si>
  <si>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</si>
  <si>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</si>
  <si>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</si>
  <si>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</si>
  <si>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</si>
  <si>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</si>
  <si>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</si>
  <si>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</si>
  <si>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</si>
  <si>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</si>
  <si>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</si>
  <si>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</si>
  <si>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</si>
  <si>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</si>
  <si>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</si>
  <si>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</si>
  <si>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</si>
  <si>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</si>
  <si>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</si>
  <si>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</si>
  <si>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</si>
  <si>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</si>
  <si>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</si>
  <si>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</si>
  <si>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</si>
  <si>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</si>
  <si>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</si>
  <si>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</si>
  <si>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</si>
  <si>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</si>
  <si>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</si>
  <si>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</si>
  <si>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</si>
  <si>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</si>
  <si>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</si>
  <si>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</si>
  <si>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</si>
  <si>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</si>
  <si>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</si>
  <si>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</si>
  <si>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</si>
  <si>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</si>
  <si>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</si>
  <si>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</si>
  <si>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</si>
  <si>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</si>
  <si>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</si>
  <si>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</si>
  <si>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</si>
  <si>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</si>
  <si>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</si>
  <si>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</si>
  <si>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</si>
  <si>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</si>
  <si>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</si>
  <si>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</si>
  <si>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</si>
  <si>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</si>
  <si>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</si>
  <si>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</si>
  <si>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</si>
  <si>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</si>
  <si>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</si>
  <si>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</si>
  <si>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</si>
  <si>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</si>
  <si>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</si>
  <si>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</si>
  <si>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</si>
  <si>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</si>
  <si>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</si>
  <si>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</si>
  <si>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</si>
  <si>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</si>
  <si>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</si>
  <si>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</si>
  <si>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</si>
  <si>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</si>
  <si>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</si>
  <si>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</si>
  <si>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</si>
  <si>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</si>
  <si>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</si>
  <si>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</si>
  <si>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</si>
  <si>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</si>
  <si>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</si>
  <si>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</si>
  <si>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</si>
  <si>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</si>
  <si>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</si>
  <si>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</si>
  <si>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</si>
  <si>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</si>
  <si>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</si>
  <si>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</si>
  <si>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</si>
  <si>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</si>
  <si>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</si>
  <si>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</si>
  <si>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</si>
  <si>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</si>
  <si>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</si>
  <si>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</si>
  <si>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</si>
  <si>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</si>
  <si>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</si>
  <si>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</si>
  <si>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</si>
  <si>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</si>
  <si>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</si>
  <si>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</si>
  <si>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</si>
  <si>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</si>
  <si>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</si>
  <si>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</si>
  <si>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</si>
  <si>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</si>
  <si>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</si>
  <si>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</si>
  <si>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</si>
  <si>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</si>
  <si>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</si>
  <si>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</si>
  <si>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</si>
  <si>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</si>
  <si>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</si>
  <si>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</si>
  <si>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</si>
  <si>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</si>
  <si>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</si>
  <si>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</si>
  <si>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</si>
  <si>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</si>
  <si>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</si>
  <si>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</si>
  <si>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</si>
  <si>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</si>
  <si>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</si>
  <si>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</si>
  <si>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</si>
  <si>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</si>
  <si>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</si>
  <si>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</si>
  <si>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</si>
  <si>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</si>
  <si>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</si>
  <si>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</si>
  <si>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</si>
  <si>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</si>
  <si>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</si>
  <si>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</si>
  <si>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</si>
  <si>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</si>
  <si>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</si>
  <si>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</si>
  <si>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</si>
  <si>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</si>
  <si>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</si>
  <si>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</si>
  <si>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</si>
  <si>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</si>
  <si>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</si>
  <si>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</si>
  <si>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</si>
  <si>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</si>
  <si>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</si>
  <si>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</si>
  <si>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</si>
  <si>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</si>
  <si>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</si>
  <si>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</si>
  <si>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</si>
  <si>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</si>
  <si>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</si>
  <si>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</si>
  <si>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</si>
  <si>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</si>
  <si>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</si>
  <si>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</si>
  <si>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</si>
  <si>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</si>
  <si>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</si>
  <si>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</si>
  <si>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</si>
  <si>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</si>
  <si>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</si>
  <si>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</si>
  <si>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</si>
  <si>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</si>
  <si>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</si>
  <si>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</si>
  <si>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</si>
  <si>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</si>
  <si>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</si>
  <si>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</si>
  <si>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</si>
  <si>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</si>
  <si>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</si>
  <si>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</si>
  <si>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</si>
  <si>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</si>
  <si>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</si>
  <si>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</si>
  <si>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</si>
  <si>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</si>
  <si>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</si>
  <si>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</si>
  <si>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</si>
  <si>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</si>
  <si>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</si>
  <si>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</si>
  <si>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</si>
  <si>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</si>
  <si>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</si>
  <si>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</si>
  <si>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</si>
  <si>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</si>
  <si>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</si>
  <si>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</si>
  <si>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</si>
  <si>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</si>
  <si>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</si>
  <si>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</si>
  <si>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</si>
  <si>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</si>
  <si>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</si>
  <si>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</si>
  <si>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</si>
  <si>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</si>
  <si>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</si>
  <si>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</si>
  <si>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</si>
  <si>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</si>
  <si>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</si>
  <si>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</si>
  <si>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</si>
  <si>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</si>
  <si>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</si>
  <si>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</si>
  <si>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</si>
  <si>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</si>
  <si>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</si>
  <si>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</si>
  <si>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</si>
  <si>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</si>
  <si>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</si>
  <si>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</si>
  <si>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</si>
  <si>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</si>
  <si>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</si>
  <si>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</si>
  <si>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</si>
  <si>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</si>
  <si>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</si>
  <si>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</si>
  <si>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</si>
  <si>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</si>
  <si>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</si>
  <si>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</si>
  <si>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</si>
  <si>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</si>
  <si>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</si>
  <si>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</si>
  <si>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</si>
  <si>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</si>
  <si>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</si>
  <si>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</si>
  <si>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</si>
  <si>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</si>
  <si>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</si>
  <si>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</si>
  <si>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</si>
  <si>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</si>
  <si>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</si>
  <si>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</si>
  <si>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</si>
  <si>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</si>
  <si>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</si>
  <si>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</si>
  <si>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</si>
  <si>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</si>
  <si>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</si>
  <si>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</si>
  <si>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</si>
  <si>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</si>
  <si>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</si>
  <si>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</si>
  <si>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</si>
  <si>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</si>
  <si>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</si>
  <si>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</si>
  <si>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</si>
  <si>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</si>
  <si>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</si>
  <si>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</si>
  <si>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</si>
  <si>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</si>
  <si>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</si>
  <si>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</si>
  <si>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</si>
  <si>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</si>
  <si>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</si>
  <si>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</si>
  <si>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</si>
  <si>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</si>
  <si>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</si>
  <si>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</si>
  <si>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</si>
  <si>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</si>
  <si>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</si>
  <si>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</si>
  <si>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</si>
  <si>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</si>
  <si>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</si>
  <si>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</si>
  <si>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</si>
  <si>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</si>
  <si>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</si>
  <si>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</si>
  <si>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</si>
  <si>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</si>
  <si>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</si>
  <si>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</si>
  <si>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</si>
  <si>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</si>
  <si>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</si>
  <si>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</si>
  <si>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</si>
  <si>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</si>
  <si>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</si>
  <si>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</si>
  <si>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</si>
  <si>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</si>
  <si>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</si>
  <si>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</si>
  <si>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</si>
  <si>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</si>
  <si>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</si>
  <si>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</si>
  <si>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</si>
  <si>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</si>
  <si>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</si>
  <si>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</si>
  <si>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</si>
  <si>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</si>
  <si>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</si>
  <si>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</si>
  <si>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</si>
  <si>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</si>
  <si>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</si>
  <si>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</si>
  <si>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</si>
  <si>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</si>
  <si>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</si>
  <si>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</si>
  <si>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</si>
  <si>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</si>
  <si>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</si>
  <si>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</si>
  <si>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</si>
  <si>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</si>
  <si>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</si>
  <si>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</si>
  <si>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</si>
  <si>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</si>
  <si>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</si>
  <si>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</si>
  <si>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</si>
  <si>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</si>
  <si>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</si>
  <si>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</si>
  <si>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</si>
  <si>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</si>
  <si>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</si>
  <si>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</si>
  <si>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</si>
  <si>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</si>
  <si>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</si>
  <si>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</si>
  <si>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</si>
  <si>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</si>
  <si>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</si>
  <si>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</si>
  <si>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</si>
  <si>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</si>
  <si>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</si>
  <si>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</si>
  <si>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</si>
  <si>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</si>
  <si>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</si>
  <si>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</si>
  <si>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</si>
  <si>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</si>
  <si>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</si>
  <si>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</si>
  <si>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</si>
  <si>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</si>
  <si>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</si>
  <si>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</si>
  <si>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</si>
  <si>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</si>
  <si>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</si>
  <si>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</si>
  <si>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</si>
  <si>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</si>
  <si>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</si>
  <si>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</si>
  <si>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</si>
  <si>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</si>
  <si>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</si>
  <si>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</si>
  <si>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</si>
  <si>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</si>
  <si>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</si>
  <si>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</si>
  <si>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</si>
  <si>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</si>
  <si>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</si>
  <si>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</si>
  <si>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</si>
  <si>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</si>
  <si>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</si>
  <si>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</si>
  <si>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</si>
  <si>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</si>
  <si>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</si>
  <si>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</si>
  <si>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</si>
  <si>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</si>
  <si>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</si>
  <si>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</si>
  <si>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</si>
  <si>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</si>
  <si>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</si>
  <si>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</si>
  <si>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</si>
  <si>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</si>
  <si>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</si>
  <si>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</si>
  <si>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</si>
  <si>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</si>
  <si>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</si>
  <si>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</si>
  <si>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</si>
  <si>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</si>
  <si>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</si>
  <si>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</si>
  <si>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</si>
  <si>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</si>
  <si>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</si>
  <si>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</si>
  <si>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</si>
  <si>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</si>
  <si>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</si>
  <si>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</si>
  <si>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</si>
  <si>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</si>
  <si>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</si>
  <si>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</si>
  <si>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</si>
  <si>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</si>
  <si>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</si>
  <si>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</si>
  <si>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</si>
  <si>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</si>
  <si>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</si>
  <si>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</si>
  <si>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</si>
  <si>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</si>
  <si>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</si>
  <si>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</si>
  <si>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</si>
  <si>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</si>
  <si>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</si>
  <si>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</si>
  <si>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</si>
  <si>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</si>
  <si>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</si>
  <si>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</si>
  <si>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</si>
  <si>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</si>
  <si>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</si>
  <si>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</si>
  <si>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</si>
  <si>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</si>
  <si>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</si>
  <si>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</si>
  <si>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</si>
  <si>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</si>
  <si>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</si>
  <si>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</si>
  <si>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</si>
  <si>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</si>
  <si>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</si>
  <si>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</si>
  <si>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</si>
  <si>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</si>
  <si>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</si>
  <si>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</si>
  <si>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</si>
  <si>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</si>
  <si>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</si>
  <si>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</si>
  <si>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</si>
  <si>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</si>
  <si>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</si>
  <si>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</si>
  <si>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</si>
  <si>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</si>
  <si>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</si>
  <si>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</si>
  <si>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</si>
  <si>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</si>
  <si>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</si>
  <si>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</si>
  <si>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</si>
  <si>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</si>
  <si>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</si>
  <si>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</si>
  <si>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</si>
  <si>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</si>
  <si>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</si>
  <si>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</si>
  <si>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</si>
  <si>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</si>
  <si>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</si>
  <si>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</si>
  <si>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</si>
  <si>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</si>
  <si>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</si>
  <si>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</si>
  <si>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</si>
  <si>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</si>
  <si>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</si>
  <si>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</si>
  <si>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</si>
  <si>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</si>
  <si>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</si>
  <si>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</si>
  <si>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</si>
  <si>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</si>
  <si>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</si>
  <si>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</si>
  <si>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</si>
  <si>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</si>
  <si>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</si>
  <si>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</si>
  <si>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</si>
  <si>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</si>
  <si>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</si>
  <si>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</si>
  <si>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</si>
  <si>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</si>
  <si>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</si>
  <si>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</si>
  <si>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</si>
  <si>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</si>
  <si>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</si>
  <si>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</si>
  <si>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</si>
  <si>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</si>
  <si>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</si>
  <si>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</si>
  <si>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</si>
  <si>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</si>
  <si>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</si>
  <si>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</si>
  <si>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</si>
  <si>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</si>
  <si>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</si>
  <si>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</si>
  <si>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</si>
  <si>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</si>
  <si>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</si>
  <si>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</si>
  <si>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</si>
  <si>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</si>
  <si>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</si>
  <si>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</si>
  <si>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</si>
  <si>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</si>
  <si>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</si>
  <si>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</si>
  <si>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</si>
  <si>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</si>
  <si>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</si>
  <si>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</si>
  <si>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</si>
  <si>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</si>
  <si>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</si>
  <si>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</si>
  <si>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</si>
  <si>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</si>
  <si>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</si>
  <si>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</si>
  <si>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</si>
  <si>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</si>
  <si>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</si>
  <si>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</si>
  <si>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</si>
  <si>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</si>
  <si>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</si>
  <si>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</si>
  <si>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</si>
  <si>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</si>
  <si>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</si>
  <si>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</si>
  <si>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</si>
  <si>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</si>
  <si>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</si>
  <si>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</si>
  <si>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</si>
  <si>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</si>
  <si>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</si>
  <si>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</si>
  <si>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</si>
  <si>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</si>
  <si>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</si>
  <si>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</si>
  <si>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</si>
  <si>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</si>
  <si>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</si>
  <si>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</si>
  <si>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</si>
  <si>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</si>
  <si>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</si>
  <si>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</si>
  <si>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</si>
  <si>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</si>
  <si>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</si>
  <si>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</si>
  <si>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</si>
  <si>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</si>
  <si>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</si>
  <si>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</si>
  <si>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</si>
  <si>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</si>
  <si>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</si>
  <si>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</si>
  <si>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</si>
  <si>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</si>
  <si>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</si>
  <si>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</si>
  <si>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</si>
  <si>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</si>
  <si>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</si>
  <si>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</si>
  <si>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</si>
  <si>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</si>
  <si>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</si>
  <si>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</si>
  <si>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</si>
  <si>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</si>
  <si>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</si>
  <si>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</si>
  <si>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</si>
  <si>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</si>
  <si>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</si>
  <si>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</si>
  <si>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</si>
  <si>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</si>
  <si>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</si>
  <si>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</si>
  <si>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</si>
  <si>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</si>
  <si>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</si>
  <si>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</si>
  <si>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</si>
  <si>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</si>
  <si>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</si>
  <si>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</si>
  <si>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</si>
  <si>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</si>
  <si>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</si>
  <si>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</si>
  <si>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</si>
  <si>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</si>
  <si>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</si>
  <si>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</si>
  <si>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</si>
  <si>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</si>
  <si>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</si>
  <si>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</si>
  <si>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</si>
  <si>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</si>
  <si>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</si>
  <si>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</si>
  <si>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</si>
  <si>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</si>
  <si>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</si>
  <si>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</si>
  <si>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</si>
  <si>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</si>
  <si>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</si>
  <si>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</si>
  <si>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</si>
  <si>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</si>
  <si>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</si>
  <si>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</si>
  <si>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</si>
  <si>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</si>
  <si>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</si>
  <si>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</si>
  <si>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</si>
  <si>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</si>
  <si>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</si>
  <si>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</si>
  <si>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</si>
  <si>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</si>
  <si>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</si>
  <si>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</si>
  <si>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</si>
  <si>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</si>
  <si>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</si>
  <si>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</si>
  <si>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</si>
  <si>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</si>
  <si>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</si>
  <si>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</si>
  <si>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</si>
  <si>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</si>
  <si>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</si>
  <si>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</si>
  <si>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</si>
  <si>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</si>
  <si>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</si>
  <si>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</si>
  <si>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</si>
  <si>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</si>
  <si>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</si>
  <si>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</si>
  <si>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</si>
  <si>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</si>
  <si>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</si>
  <si>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</si>
  <si>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</si>
  <si>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</si>
  <si>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</si>
  <si>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</si>
  <si>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</si>
  <si>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</si>
  <si>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</si>
  <si>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</si>
  <si>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</si>
  <si>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</si>
  <si>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</si>
  <si>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</si>
  <si>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</si>
  <si>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</si>
  <si>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</si>
  <si>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</si>
  <si>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</si>
  <si>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</si>
  <si>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</si>
  <si>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</si>
  <si>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</si>
  <si>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</si>
  <si>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</si>
  <si>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</si>
  <si>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</si>
  <si>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</si>
  <si>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</si>
  <si>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</si>
  <si>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</si>
  <si>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</si>
  <si>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</si>
  <si>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</si>
  <si>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</si>
  <si>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</si>
  <si>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</si>
  <si>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</si>
  <si>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</si>
  <si>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</si>
  <si>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</si>
  <si>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</si>
  <si>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</si>
  <si>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</si>
  <si>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</si>
  <si>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</si>
  <si>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</si>
  <si>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</si>
  <si>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</si>
  <si>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</si>
  <si>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</si>
  <si>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</si>
  <si>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</si>
  <si>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</si>
  <si>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</si>
  <si>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</si>
  <si>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</si>
  <si>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</si>
  <si>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</si>
  <si>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</si>
  <si>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</si>
  <si>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</si>
  <si>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</si>
  <si>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</si>
  <si>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</si>
  <si>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</si>
  <si>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</si>
  <si>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</si>
  <si>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</si>
  <si>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</si>
  <si>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</si>
  <si>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</si>
  <si>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</si>
  <si>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</si>
  <si>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</si>
  <si>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</si>
  <si>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</si>
  <si>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</si>
  <si>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</si>
  <si>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</si>
  <si>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</si>
  <si>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</si>
  <si>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</si>
  <si>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</si>
  <si>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</si>
  <si>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</si>
  <si>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</si>
  <si>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</si>
  <si>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</si>
  <si>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</si>
  <si>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</si>
  <si>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</si>
  <si>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</si>
  <si>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</si>
  <si>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</si>
  <si>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</si>
  <si>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</si>
  <si>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</si>
  <si>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</si>
  <si>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</si>
  <si>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</si>
  <si>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</si>
  <si>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</si>
  <si>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</si>
  <si>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</si>
  <si>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</si>
  <si>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</si>
  <si>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</si>
  <si>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</si>
  <si>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</si>
  <si>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</si>
  <si>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</si>
  <si>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</si>
  <si>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</si>
  <si>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</si>
  <si>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</si>
  <si>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</si>
  <si>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</si>
  <si>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</si>
  <si>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</si>
  <si>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</si>
  <si>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</si>
  <si>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</si>
  <si>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</si>
  <si>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</si>
  <si>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</si>
  <si>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</si>
  <si>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</si>
  <si>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</si>
  <si>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</si>
  <si>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</si>
  <si>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</si>
  <si>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</si>
  <si>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</si>
  <si>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</si>
  <si>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</si>
  <si>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</si>
  <si>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</si>
  <si>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</si>
  <si>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</si>
  <si>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</si>
  <si>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</si>
  <si>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</si>
  <si>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</si>
  <si>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</si>
  <si>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</si>
  <si>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</si>
  <si>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</si>
  <si>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</si>
  <si>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</si>
  <si>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</si>
  <si>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</si>
  <si>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</si>
  <si>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</si>
  <si>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</si>
  <si>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</si>
  <si>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</si>
  <si>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</si>
  <si>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</si>
  <si>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</si>
  <si>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</si>
  <si>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</si>
  <si>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</si>
  <si>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</si>
  <si>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</si>
  <si>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</si>
  <si>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</si>
  <si>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</si>
  <si>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</si>
  <si>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</si>
  <si>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</si>
  <si>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</si>
  <si>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</si>
  <si>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</si>
  <si>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</si>
  <si>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</si>
  <si>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</si>
  <si>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</si>
  <si>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</si>
  <si>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</si>
  <si>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</si>
  <si>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</si>
  <si>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</si>
  <si>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</si>
  <si>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</si>
  <si>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</si>
  <si>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</si>
  <si>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</si>
  <si>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</si>
  <si>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</si>
  <si>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</si>
  <si>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</si>
  <si>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</si>
  <si>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</si>
  <si>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</si>
  <si>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</si>
  <si>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</si>
  <si>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</si>
  <si>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</si>
  <si>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</si>
  <si>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</si>
  <si>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</si>
  <si>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</si>
  <si>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</si>
  <si>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</si>
  <si>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</si>
  <si>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</si>
  <si>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</si>
  <si>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</si>
  <si>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</si>
  <si>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</si>
  <si>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</si>
  <si>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</si>
  <si>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</si>
  <si>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</si>
  <si>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</si>
  <si>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</si>
  <si>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</si>
  <si>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</si>
  <si>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</si>
  <si>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</si>
  <si>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</si>
  <si>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</si>
  <si>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</si>
  <si>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</si>
  <si>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</si>
  <si>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</si>
  <si>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</si>
  <si>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</si>
  <si>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</si>
  <si>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</si>
  <si>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</si>
  <si>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</si>
  <si>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</si>
  <si>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</si>
  <si>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</si>
  <si>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</si>
  <si>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</si>
  <si>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</si>
  <si>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</si>
  <si>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</si>
  <si>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</si>
  <si>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</si>
  <si>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</si>
  <si>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</si>
  <si>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</si>
  <si>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</si>
  <si>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</si>
  <si>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</si>
  <si>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</si>
  <si>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</si>
  <si>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</si>
  <si>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</si>
  <si>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</si>
  <si>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</si>
  <si>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</si>
  <si>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</si>
  <si>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</si>
  <si>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</si>
  <si>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</si>
  <si>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</si>
  <si>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</si>
  <si>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</si>
  <si>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</si>
  <si>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</si>
  <si>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</si>
  <si>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</si>
  <si>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</si>
  <si>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</si>
  <si>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</si>
  <si>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</si>
  <si>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</si>
  <si>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</si>
  <si>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</si>
  <si>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</si>
  <si>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</si>
  <si>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</si>
  <si>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</si>
  <si>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</si>
  <si>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</si>
  <si>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</si>
  <si>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</si>
  <si>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</si>
  <si>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</si>
  <si>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</si>
  <si>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</si>
  <si>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</si>
  <si>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</si>
  <si>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</si>
  <si>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</si>
  <si>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</si>
  <si>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</si>
  <si>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</si>
  <si>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</si>
  <si>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</si>
  <si>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</si>
  <si>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</si>
  <si>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</si>
  <si>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</si>
  <si>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</si>
  <si>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</si>
  <si>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</si>
  <si>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</si>
  <si>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</si>
  <si>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</si>
  <si>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</si>
  <si>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</si>
  <si>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</si>
  <si>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</si>
  <si>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</si>
  <si>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</si>
  <si>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</si>
  <si>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</si>
  <si>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</si>
  <si>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</si>
  <si>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</si>
  <si>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</si>
  <si>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</si>
  <si>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</si>
  <si>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</si>
  <si>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</si>
  <si>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</si>
  <si>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</si>
  <si>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</si>
  <si>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</si>
  <si>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</si>
  <si>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</si>
  <si>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</si>
  <si>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</si>
  <si>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</si>
  <si>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</si>
  <si>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</si>
  <si>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</si>
  <si>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</si>
  <si>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</si>
  <si>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</si>
  <si>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</si>
  <si>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</si>
  <si>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</si>
  <si>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</si>
  <si>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</si>
  <si>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</si>
  <si>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</si>
  <si>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</si>
  <si>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</si>
  <si>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</si>
  <si>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</si>
  <si>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</si>
  <si>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</si>
  <si>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</si>
  <si>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</si>
  <si>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</si>
  <si>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</si>
  <si>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</si>
  <si>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</si>
  <si>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</si>
  <si>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</si>
  <si>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</si>
  <si>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</si>
  <si>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</si>
  <si>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</si>
  <si>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</si>
  <si>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</si>
  <si>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</si>
  <si>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</si>
  <si>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</si>
  <si>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</si>
  <si>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</si>
  <si>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</si>
  <si>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</si>
  <si>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</si>
  <si>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</si>
  <si>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</si>
  <si>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</si>
  <si>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</si>
  <si>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</si>
  <si>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</si>
  <si>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</si>
  <si>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</si>
  <si>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</si>
  <si>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</si>
  <si>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</si>
  <si>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</si>
  <si>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</si>
  <si>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</si>
  <si>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</si>
  <si>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</si>
  <si>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</si>
  <si>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</si>
  <si>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</si>
  <si>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</si>
  <si>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</si>
  <si>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</si>
  <si>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</si>
  <si>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</si>
  <si>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</si>
  <si>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</si>
  <si>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</si>
  <si>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</si>
  <si>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</si>
  <si>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</si>
  <si>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</si>
  <si>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</si>
  <si>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</si>
  <si>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</si>
  <si>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</si>
  <si>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</si>
  <si>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</si>
  <si>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</si>
  <si>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</si>
  <si>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</si>
  <si>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</si>
  <si>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</si>
  <si>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</si>
  <si>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</si>
  <si>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</si>
  <si>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</si>
  <si>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</si>
  <si>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</si>
  <si>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</si>
  <si>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</si>
  <si>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</si>
  <si>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</si>
  <si>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</si>
  <si>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</si>
  <si>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</si>
  <si>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</si>
  <si>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</si>
  <si>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</si>
  <si>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</si>
  <si>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</si>
  <si>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</si>
  <si>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</si>
  <si>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</si>
  <si>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</si>
  <si>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</si>
  <si>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</si>
  <si>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</si>
  <si>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</si>
  <si>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</si>
  <si>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</si>
  <si>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</si>
  <si>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</si>
  <si>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</si>
  <si>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</si>
  <si>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</si>
  <si>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</si>
  <si>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</si>
  <si>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</si>
  <si>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</si>
  <si>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</si>
  <si>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</si>
  <si>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</si>
  <si>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</si>
  <si>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</si>
  <si>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</si>
  <si>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</si>
  <si>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</si>
  <si>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</si>
  <si>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</si>
  <si>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</si>
  <si>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</si>
  <si>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</si>
  <si>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</si>
  <si>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</si>
  <si>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</si>
  <si>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</si>
  <si>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</si>
  <si>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</si>
  <si>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</si>
  <si>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</si>
  <si>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</si>
  <si>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</si>
  <si>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</si>
  <si>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</si>
  <si>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</si>
  <si>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</si>
  <si>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</si>
  <si>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</si>
  <si>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</si>
  <si>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</si>
  <si>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</si>
  <si>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</si>
  <si>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</si>
  <si>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</si>
  <si>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</si>
  <si>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</si>
  <si>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</si>
  <si>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</si>
  <si>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</si>
  <si>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</si>
  <si>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</si>
  <si>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</si>
  <si>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</si>
  <si>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</si>
  <si>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</si>
  <si>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</si>
  <si>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</si>
  <si>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</si>
  <si>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</si>
  <si>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</si>
  <si>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</si>
  <si>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</si>
  <si>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</si>
  <si>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</si>
  <si>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</si>
  <si>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</si>
  <si>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</si>
  <si>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</si>
  <si>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</si>
  <si>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</si>
  <si>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</si>
  <si>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</si>
  <si>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</si>
  <si>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</si>
  <si>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</si>
  <si>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</si>
  <si>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</si>
  <si>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</si>
  <si>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</si>
  <si>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</si>
  <si>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</si>
  <si>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</si>
  <si>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</si>
  <si>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</si>
  <si>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</si>
  <si>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</si>
  <si>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</si>
  <si>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</si>
  <si>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</si>
  <si>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</si>
  <si>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</si>
  <si>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</si>
  <si>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</si>
  <si>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</si>
  <si>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</si>
  <si>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</si>
  <si>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</si>
  <si>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</si>
  <si>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</si>
  <si>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</si>
  <si>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</si>
  <si>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</si>
  <si>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</si>
  <si>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</si>
  <si>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</si>
  <si>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</si>
  <si>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</si>
  <si>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</si>
  <si>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</si>
  <si>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</si>
  <si>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</si>
  <si>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</si>
  <si>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</si>
  <si>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</si>
  <si>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</si>
  <si>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</si>
  <si>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</si>
  <si>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</si>
  <si>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</si>
  <si>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</si>
  <si>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</si>
  <si>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</si>
  <si>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</si>
  <si>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</si>
  <si>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</si>
  <si>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</si>
  <si>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</si>
  <si>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</si>
  <si>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</si>
  <si>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</si>
  <si>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</si>
  <si>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</si>
  <si>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</si>
  <si>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</si>
  <si>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</si>
  <si>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</si>
  <si>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</si>
  <si>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</si>
  <si>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</si>
  <si>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</si>
  <si>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</si>
  <si>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</si>
  <si>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</si>
  <si>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</si>
  <si>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</si>
  <si>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</si>
  <si>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</si>
  <si>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</si>
  <si>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</si>
  <si>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</si>
  <si>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</si>
  <si>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</si>
  <si>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</si>
  <si>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</si>
  <si>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</si>
  <si>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</si>
  <si>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</si>
  <si>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</si>
  <si>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</si>
  <si>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</si>
  <si>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</si>
  <si>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</si>
  <si>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</si>
  <si>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</si>
  <si>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</si>
  <si>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</si>
  <si>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</si>
  <si>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</si>
  <si>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</si>
  <si>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</si>
  <si>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</si>
  <si>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</si>
  <si>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</si>
  <si>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</si>
  <si>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</si>
  <si>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</si>
  <si>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</si>
  <si>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</si>
  <si>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</si>
  <si>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</si>
  <si>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</si>
  <si>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</si>
  <si>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</si>
  <si>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</si>
  <si>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</si>
  <si>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</si>
  <si>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</si>
  <si>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</si>
  <si>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</si>
  <si>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</si>
  <si>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</si>
  <si>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</si>
  <si>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</si>
  <si>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</si>
  <si>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</si>
  <si>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</si>
  <si>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</si>
  <si>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</si>
  <si>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</si>
  <si>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</si>
  <si>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</si>
  <si>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</si>
  <si>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</si>
  <si>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</si>
  <si>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</si>
  <si>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</si>
  <si>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</si>
  <si>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</si>
  <si>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</si>
  <si>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</si>
  <si>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</si>
  <si>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</si>
  <si>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</si>
  <si>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</si>
  <si>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</si>
  <si>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</si>
  <si>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</si>
  <si>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</si>
  <si>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</si>
  <si>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</si>
  <si>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</si>
  <si>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</si>
  <si>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</si>
  <si>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</si>
  <si>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</si>
  <si>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</si>
  <si>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</si>
  <si>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</si>
  <si>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</si>
  <si>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</si>
  <si>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</si>
  <si>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</si>
  <si>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</si>
  <si>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</si>
  <si>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</si>
  <si>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</si>
  <si>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</si>
  <si>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</si>
  <si>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</si>
  <si>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</si>
  <si>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</si>
  <si>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</si>
  <si>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</si>
  <si>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</si>
  <si>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</si>
  <si>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</si>
  <si>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</si>
  <si>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</si>
  <si>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</si>
  <si>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</si>
  <si>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</si>
  <si>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</si>
  <si>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</si>
  <si>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</si>
  <si>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</si>
  <si>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</si>
  <si>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</si>
  <si>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</si>
  <si>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</si>
  <si>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</si>
  <si>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</si>
  <si>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</si>
  <si>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</si>
  <si>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</si>
  <si>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</si>
  <si>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</si>
  <si>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</si>
  <si>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</si>
  <si>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</si>
  <si>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</si>
  <si>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</si>
  <si>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</si>
  <si>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</si>
  <si>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</si>
  <si>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</si>
  <si>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</si>
  <si>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</si>
  <si>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</si>
  <si>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</si>
  <si>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</si>
  <si>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</si>
  <si>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</si>
  <si>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</si>
  <si>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</si>
  <si>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</si>
  <si>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</si>
  <si>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</si>
  <si>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</si>
  <si>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</si>
  <si>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</si>
  <si>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</si>
  <si>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</si>
  <si>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</si>
  <si>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</si>
  <si>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</si>
  <si>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</si>
  <si>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</si>
  <si>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</si>
  <si>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</si>
  <si>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</si>
  <si>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</si>
  <si>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</si>
  <si>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</si>
  <si>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</si>
  <si>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</si>
  <si>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</si>
  <si>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</si>
  <si>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</si>
  <si>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</si>
  <si>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</si>
  <si>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</si>
  <si>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</si>
  <si>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</si>
  <si>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</si>
  <si>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</si>
  <si>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</si>
  <si>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</si>
  <si>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</si>
  <si>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</si>
  <si>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</si>
  <si>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</si>
  <si>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</si>
  <si>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</si>
  <si>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</si>
  <si>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</si>
  <si>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</si>
  <si>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</si>
  <si>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</si>
  <si>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</si>
  <si>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</si>
  <si>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</si>
  <si>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</si>
  <si>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</si>
  <si>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</si>
  <si>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</si>
  <si>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</si>
  <si>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</si>
  <si>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</si>
  <si>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</si>
  <si>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</si>
  <si>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</si>
  <si>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</si>
  <si>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</si>
  <si>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</si>
  <si>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</si>
  <si>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</si>
  <si>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</si>
  <si>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</si>
  <si>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</si>
  <si>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</si>
  <si>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</si>
  <si>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</si>
  <si>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</si>
  <si>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</si>
  <si>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</si>
  <si>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</si>
  <si>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</si>
  <si>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</si>
  <si>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</si>
  <si>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</si>
  <si>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</si>
  <si>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</si>
  <si>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</si>
  <si>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</si>
  <si>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</si>
  <si>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</si>
  <si>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</si>
  <si>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</si>
  <si>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</si>
  <si>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</si>
  <si>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</si>
  <si>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</si>
  <si>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</si>
  <si>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</si>
  <si>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</si>
  <si>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</si>
  <si>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</si>
  <si>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</si>
  <si>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</si>
  <si>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</si>
  <si>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</si>
  <si>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</si>
  <si>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</si>
  <si>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</si>
  <si>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</si>
  <si>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</si>
  <si>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</si>
  <si>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</si>
  <si>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</si>
  <si>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</si>
  <si>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</si>
  <si>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</si>
  <si>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</si>
  <si>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</si>
  <si>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</si>
  <si>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</si>
  <si>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</si>
  <si>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</si>
  <si>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</si>
  <si>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</si>
  <si>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</si>
  <si>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</si>
  <si>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</si>
  <si>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</si>
  <si>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</si>
  <si>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</si>
  <si>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</si>
  <si>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</si>
  <si>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</si>
  <si>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</si>
  <si>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</si>
  <si>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</si>
  <si>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</si>
  <si>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</si>
  <si>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</si>
  <si>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</si>
  <si>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</si>
  <si>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</si>
  <si>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</si>
  <si>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</si>
  <si>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</si>
  <si>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</si>
  <si>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</si>
  <si>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</si>
  <si>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</si>
  <si>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</si>
  <si>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</si>
  <si>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</si>
  <si>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</si>
  <si>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</si>
  <si>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</si>
  <si>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</si>
  <si>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</si>
  <si>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</si>
  <si>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</si>
  <si>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</si>
  <si>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</si>
  <si>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</si>
  <si>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</si>
  <si>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</si>
  <si>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</si>
  <si>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</si>
  <si>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</si>
  <si>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</si>
  <si>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</si>
  <si>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</si>
  <si>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</si>
  <si>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</si>
  <si>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</si>
  <si>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</si>
  <si>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</si>
  <si>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</si>
  <si>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</si>
  <si>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</si>
  <si>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</si>
  <si>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</si>
  <si>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</si>
  <si>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</si>
  <si>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</si>
  <si>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</si>
  <si>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</si>
  <si>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</si>
  <si>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</si>
  <si>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</si>
  <si>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</si>
  <si>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</si>
  <si>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</si>
  <si>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</si>
  <si>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</si>
  <si>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</si>
  <si>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</si>
  <si>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</si>
  <si>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</si>
  <si>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</si>
  <si>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</si>
  <si>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</si>
  <si>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</si>
  <si>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</si>
  <si>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</si>
  <si>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</si>
  <si>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</si>
  <si>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</si>
  <si>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</si>
  <si>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</si>
  <si>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</si>
  <si>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</si>
  <si>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</si>
  <si>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</si>
  <si>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</si>
  <si>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</si>
  <si>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</si>
  <si>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</si>
  <si>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</si>
  <si>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</si>
  <si>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</si>
  <si>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</si>
  <si>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</si>
  <si>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</si>
  <si>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</si>
  <si>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</si>
  <si>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</si>
  <si>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</si>
  <si>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</si>
  <si>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</si>
  <si>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</si>
  <si>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</si>
  <si>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</si>
  <si>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</si>
  <si>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</si>
  <si>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</si>
  <si>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</si>
  <si>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</si>
  <si>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</si>
  <si>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</si>
  <si>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</si>
  <si>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</si>
  <si>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</si>
  <si>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</si>
  <si>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</si>
  <si>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</si>
  <si>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</si>
  <si>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</si>
  <si>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</si>
  <si>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</si>
  <si>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</si>
  <si>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</si>
  <si>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</si>
  <si>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</si>
  <si>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</si>
  <si>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</si>
  <si>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</si>
  <si>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</si>
  <si>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</si>
  <si>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</si>
  <si>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</si>
  <si>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</si>
  <si>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</si>
  <si>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</si>
  <si>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</si>
  <si>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</si>
  <si>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</si>
  <si>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</si>
  <si>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</si>
  <si>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</si>
  <si>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</si>
  <si>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</si>
  <si>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</si>
  <si>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</si>
  <si>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</si>
  <si>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</si>
  <si>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</si>
  <si>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</si>
  <si>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</si>
  <si>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</si>
  <si>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</si>
  <si>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</si>
  <si>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</si>
  <si>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</si>
  <si>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</si>
  <si>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</si>
  <si>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</si>
  <si>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</si>
  <si>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</si>
  <si>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</si>
  <si>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</si>
  <si>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</si>
  <si>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</si>
  <si>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</si>
  <si>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</si>
  <si>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</si>
  <si>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</si>
  <si>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</si>
  <si>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</si>
  <si>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</si>
  <si>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</si>
  <si>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</si>
  <si>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</si>
  <si>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</si>
  <si>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</si>
  <si>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</si>
  <si>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</si>
  <si>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</si>
  <si>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</si>
  <si>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</si>
  <si>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</si>
  <si>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</si>
  <si>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</si>
  <si>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</si>
  <si>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</si>
  <si>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</si>
  <si>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</si>
  <si>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</si>
  <si>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</si>
  <si>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</si>
  <si>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</si>
  <si>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</si>
  <si>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</si>
  <si>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</si>
  <si>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</si>
  <si>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</si>
  <si>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</si>
  <si>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</si>
  <si>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</si>
  <si>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</si>
  <si>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</si>
  <si>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</si>
  <si>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</si>
  <si>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</si>
  <si>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</si>
  <si>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</si>
  <si>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</si>
  <si>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</si>
  <si>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</si>
  <si>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</si>
  <si>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</si>
  <si>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</si>
  <si>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</si>
  <si>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</si>
  <si>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</si>
  <si>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</si>
  <si>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</si>
  <si>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</si>
  <si>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</si>
  <si>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</si>
  <si>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</si>
  <si>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</si>
  <si>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</si>
  <si>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</si>
  <si>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</si>
  <si>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</si>
  <si>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</si>
  <si>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</si>
  <si>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</si>
  <si>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</si>
  <si>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</si>
  <si>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</si>
  <si>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</si>
  <si>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</si>
  <si>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</si>
  <si>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</si>
  <si>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</si>
  <si>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</si>
  <si>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</si>
  <si>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</si>
  <si>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</si>
  <si>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</si>
  <si>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</si>
  <si>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</si>
  <si>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</si>
  <si>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</si>
  <si>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</si>
  <si>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</si>
  <si>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</si>
  <si>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</si>
  <si>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</si>
  <si>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</si>
  <si>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</si>
  <si>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</si>
  <si>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</si>
  <si>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</si>
  <si>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</si>
  <si>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</si>
  <si>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</si>
  <si>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</si>
  <si>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</si>
  <si>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</si>
  <si>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</si>
  <si>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</si>
  <si>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</si>
  <si>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</si>
  <si>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</si>
  <si>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</si>
  <si>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</si>
  <si>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</si>
  <si>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</si>
  <si>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</si>
  <si>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</si>
  <si>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</si>
  <si>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</si>
  <si>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</si>
  <si>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</si>
  <si>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</si>
  <si>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</si>
  <si>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</si>
  <si>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</si>
  <si>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</si>
  <si>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</si>
  <si>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</si>
  <si>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</si>
  <si>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</si>
  <si>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</si>
  <si>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</si>
  <si>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</si>
  <si>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</si>
  <si>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</si>
  <si>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</si>
  <si>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</si>
  <si>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</si>
  <si>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</si>
  <si>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</si>
  <si>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</si>
  <si>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</si>
  <si>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</si>
  <si>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</si>
  <si>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</si>
  <si>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</si>
  <si>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</si>
  <si>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</si>
  <si>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</si>
  <si>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</si>
  <si>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</si>
  <si>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</si>
  <si>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</si>
  <si>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</si>
  <si>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</si>
  <si>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</si>
  <si>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</si>
  <si>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</si>
  <si>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</si>
  <si>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</si>
  <si>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</si>
  <si>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</si>
  <si>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</si>
  <si>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</si>
  <si>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</si>
  <si>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</si>
  <si>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</si>
  <si>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</si>
  <si>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</si>
  <si>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</si>
  <si>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</si>
  <si>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</si>
  <si>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</si>
  <si>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</si>
  <si>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</si>
  <si>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</si>
  <si>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</si>
  <si>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</si>
  <si>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</si>
  <si>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</si>
  <si>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</si>
  <si>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</si>
  <si>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</si>
  <si>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</si>
  <si>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</si>
  <si>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</si>
  <si>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</si>
  <si>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</si>
  <si>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</si>
  <si>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</si>
  <si>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</si>
  <si>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</si>
  <si>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</si>
  <si>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</si>
  <si>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</si>
  <si>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</si>
  <si>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</si>
  <si>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</si>
  <si>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</si>
  <si>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</si>
  <si>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</si>
  <si>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</si>
  <si>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</si>
  <si>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</si>
  <si>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</si>
  <si>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</si>
  <si>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</si>
  <si>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</si>
  <si>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</si>
  <si>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</si>
  <si>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</si>
  <si>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</si>
  <si>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</si>
  <si>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</si>
  <si>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</si>
  <si>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</si>
  <si>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</si>
  <si>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</si>
  <si>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</si>
  <si>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</si>
  <si>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</si>
  <si>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</si>
  <si>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</si>
  <si>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</si>
  <si>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</si>
  <si>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</si>
  <si>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</si>
  <si>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</si>
  <si>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</si>
  <si>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</si>
  <si>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</si>
  <si>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</si>
  <si>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</si>
  <si>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</si>
  <si>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</si>
  <si>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</si>
  <si>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</si>
  <si>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</si>
  <si>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</si>
  <si>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</si>
  <si>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</si>
  <si>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</si>
  <si>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</si>
  <si>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</si>
  <si>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</si>
  <si>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</si>
  <si>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</si>
  <si>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</si>
  <si>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</si>
  <si>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</si>
  <si>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</si>
  <si>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</si>
  <si>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</si>
  <si>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</si>
  <si>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</si>
  <si>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</si>
  <si>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</si>
  <si>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</si>
  <si>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</si>
  <si>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</si>
  <si>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</si>
  <si>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</si>
  <si>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</si>
  <si>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</si>
  <si>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</si>
  <si>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</si>
  <si>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</si>
  <si>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</si>
  <si>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</si>
  <si>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</si>
  <si>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</si>
  <si>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</si>
  <si>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</si>
  <si>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</si>
  <si>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</si>
  <si>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</si>
  <si>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</si>
  <si>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</si>
  <si>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</si>
  <si>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</si>
  <si>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</si>
  <si>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</si>
  <si>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</si>
  <si>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</si>
  <si>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</si>
  <si>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</si>
  <si>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</si>
  <si>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</si>
  <si>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</si>
  <si>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</si>
  <si>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</si>
  <si>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</si>
  <si>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</si>
  <si>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</si>
  <si>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</si>
  <si>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</si>
  <si>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</si>
  <si>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</si>
  <si>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</si>
  <si>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</si>
  <si>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</si>
  <si>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</si>
  <si>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</si>
  <si>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</si>
  <si>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</si>
  <si>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</si>
  <si>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</si>
  <si>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</si>
  <si>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</si>
  <si>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</si>
  <si>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</si>
  <si>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</si>
  <si>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</si>
  <si>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</si>
  <si>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</si>
  <si>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</si>
  <si>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</si>
  <si>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</si>
  <si>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</si>
  <si>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</si>
  <si>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</si>
  <si>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</si>
  <si>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</si>
  <si>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</si>
  <si>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</si>
  <si>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</si>
  <si>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</si>
  <si>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</si>
  <si>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</si>
  <si>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</si>
  <si>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</si>
  <si>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</si>
  <si>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</si>
  <si>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</si>
  <si>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</si>
  <si>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</si>
  <si>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</si>
  <si>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</si>
  <si>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</si>
  <si>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</si>
  <si>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</si>
  <si>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</si>
  <si>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</si>
  <si>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</si>
  <si>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</si>
  <si>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</si>
  <si>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</si>
  <si>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</si>
  <si>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</si>
  <si>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</si>
  <si>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</si>
  <si>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</si>
  <si>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</si>
  <si>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</si>
  <si>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</si>
  <si>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</si>
  <si>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</si>
  <si>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</si>
  <si>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</si>
  <si>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</si>
  <si>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</si>
  <si>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</si>
  <si>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</si>
  <si>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</si>
  <si>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</si>
  <si>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</si>
  <si>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</si>
  <si>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</si>
  <si>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</si>
  <si>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</si>
  <si>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</si>
  <si>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</si>
  <si>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</si>
  <si>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</si>
  <si>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</si>
  <si>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</si>
  <si>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</si>
  <si>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</si>
  <si>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</si>
  <si>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</si>
  <si>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</si>
  <si>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</si>
  <si>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</si>
  <si>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</si>
  <si>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</si>
  <si>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</si>
  <si>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</si>
  <si>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</si>
  <si>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</si>
  <si>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</si>
  <si>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</si>
  <si>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</si>
  <si>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</si>
  <si>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</si>
  <si>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</si>
  <si>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</si>
  <si>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</si>
  <si>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</si>
  <si>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</si>
  <si>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</si>
  <si>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</si>
  <si>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</si>
  <si>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</si>
  <si>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</si>
  <si>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</si>
  <si>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</si>
  <si>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</si>
  <si>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</si>
  <si>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</si>
  <si>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</si>
  <si>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</si>
  <si>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</si>
  <si>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</si>
  <si>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</si>
  <si>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</si>
  <si>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</si>
  <si>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</si>
  <si>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</si>
  <si>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</si>
  <si>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</si>
  <si>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</si>
  <si>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</si>
  <si>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</si>
  <si>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</si>
  <si>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</si>
  <si>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</si>
  <si>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</si>
  <si>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</si>
  <si>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</si>
  <si>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</si>
  <si>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</si>
  <si>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</si>
  <si>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</si>
  <si>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</si>
  <si>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</si>
  <si>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</si>
  <si>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</si>
  <si>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</si>
  <si>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</si>
  <si>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</si>
  <si>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</si>
  <si>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</si>
  <si>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</si>
  <si>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</si>
  <si>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</si>
  <si>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</si>
  <si>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</si>
  <si>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</si>
  <si>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</si>
  <si>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</si>
  <si>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</si>
  <si>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</si>
  <si>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</si>
  <si>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</si>
  <si>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</si>
  <si>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</si>
  <si>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</si>
  <si>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</si>
  <si>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</si>
  <si>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</si>
  <si>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</si>
  <si>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</si>
  <si>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</si>
  <si>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</si>
  <si>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</si>
  <si>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</si>
  <si>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</si>
  <si>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</si>
  <si>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</si>
  <si>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</si>
  <si>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</si>
  <si>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</si>
  <si>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</si>
  <si>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</si>
  <si>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</si>
  <si>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</si>
  <si>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</si>
  <si>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</si>
  <si>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</si>
  <si>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</si>
  <si>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</si>
  <si>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</si>
  <si>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</si>
  <si>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</si>
  <si>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</si>
  <si>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</si>
  <si>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</si>
  <si>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</si>
  <si>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</si>
  <si>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</si>
  <si>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</si>
  <si>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</si>
  <si>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</si>
  <si>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</si>
  <si>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</si>
  <si>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</si>
  <si>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</si>
  <si>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</si>
  <si>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</si>
  <si>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</si>
  <si>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</si>
  <si>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</si>
  <si>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</si>
  <si>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</si>
  <si>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</si>
  <si>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</si>
  <si>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</si>
  <si>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</si>
  <si>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</si>
  <si>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</si>
  <si>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</si>
  <si>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</si>
  <si>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</si>
  <si>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</si>
  <si>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</si>
  <si>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</si>
  <si>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</si>
  <si>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</si>
  <si>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</si>
  <si>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</si>
  <si>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</si>
  <si>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</si>
  <si>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</si>
  <si>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</si>
  <si>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</si>
  <si>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</si>
  <si>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</si>
  <si>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</si>
  <si>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</si>
  <si>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</si>
  <si>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</si>
  <si>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</si>
  <si>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</si>
  <si>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</si>
  <si>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</si>
  <si>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</si>
  <si>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</si>
  <si>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</si>
  <si>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</si>
  <si>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</si>
  <si>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</si>
  <si>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</si>
  <si>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</si>
  <si>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</si>
  <si>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</si>
  <si>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</si>
  <si>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</si>
  <si>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</si>
  <si>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</si>
  <si>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</si>
  <si>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</si>
  <si>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</si>
  <si>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</si>
  <si>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</si>
  <si>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</si>
  <si>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</si>
  <si>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</si>
  <si>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</si>
  <si>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</si>
  <si>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</si>
  <si>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</si>
  <si>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</si>
  <si>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</si>
  <si>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</si>
  <si>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</si>
  <si>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</si>
  <si>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</si>
  <si>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</si>
  <si>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</si>
  <si>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</si>
  <si>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</si>
  <si>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</si>
  <si>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</si>
  <si>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</si>
  <si>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</si>
  <si>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</si>
  <si>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</si>
  <si>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</si>
  <si>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</si>
  <si>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</si>
  <si>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</si>
  <si>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</si>
  <si>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</si>
  <si>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</si>
  <si>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</si>
  <si>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</si>
  <si>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</si>
  <si>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</si>
  <si>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</si>
  <si>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</si>
  <si>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</si>
  <si>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</si>
  <si>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</si>
  <si>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</si>
  <si>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</si>
  <si>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</si>
  <si>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</si>
  <si>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</si>
  <si>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</si>
  <si>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</si>
  <si>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</si>
  <si>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</si>
  <si>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</si>
  <si>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</si>
  <si>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</si>
  <si>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</si>
  <si>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</si>
  <si>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</si>
  <si>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</si>
  <si>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</si>
  <si>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</si>
  <si>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</si>
  <si>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</si>
  <si>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</si>
  <si>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</si>
  <si>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</si>
  <si>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</si>
  <si>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</si>
  <si>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</si>
  <si>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</si>
  <si>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</si>
  <si>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</si>
  <si>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</si>
  <si>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</si>
  <si>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</si>
  <si>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</si>
  <si>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</si>
  <si>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</si>
  <si>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</si>
  <si>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</si>
  <si>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</si>
  <si>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</si>
  <si>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</si>
  <si>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</si>
  <si>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</si>
  <si>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</si>
  <si>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</si>
  <si>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</si>
  <si>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</si>
  <si>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</si>
  <si>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</si>
  <si>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</si>
  <si>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</si>
  <si>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</si>
  <si>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</si>
  <si>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</si>
  <si>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</si>
  <si>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</si>
  <si>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</si>
  <si>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</si>
  <si>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</si>
  <si>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</si>
  <si>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</si>
  <si>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</si>
  <si>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</si>
  <si>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</si>
  <si>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</si>
  <si>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</si>
  <si>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</si>
  <si>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</si>
  <si>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</si>
  <si>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</si>
  <si>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</si>
  <si>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</si>
  <si>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</si>
  <si>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</si>
  <si>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</si>
  <si>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</si>
  <si>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</si>
  <si>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</si>
  <si>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</si>
  <si>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</si>
  <si>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</si>
  <si>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</si>
  <si>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</si>
  <si>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</si>
  <si>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</si>
  <si>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</si>
  <si>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</si>
  <si>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</si>
  <si>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</si>
  <si>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</si>
  <si>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</si>
  <si>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</si>
  <si>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</si>
  <si>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</si>
  <si>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</si>
  <si>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</si>
  <si>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</si>
  <si>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</si>
  <si>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</si>
  <si>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</si>
  <si>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</si>
  <si>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</si>
  <si>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</si>
  <si>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</si>
  <si>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</si>
  <si>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</si>
  <si>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</si>
  <si>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</si>
  <si>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</si>
  <si>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</si>
  <si>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</si>
  <si>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</si>
  <si>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</si>
  <si>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</si>
  <si>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</si>
  <si>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</si>
  <si>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</si>
  <si>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</si>
  <si>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</si>
  <si>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</si>
  <si>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</si>
  <si>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</si>
  <si>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</si>
  <si>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</si>
  <si>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</si>
  <si>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</si>
  <si>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</si>
  <si>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</si>
  <si>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</si>
  <si>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</si>
  <si>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</si>
  <si>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</si>
  <si>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</si>
  <si>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</si>
  <si>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</si>
  <si>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</si>
  <si>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</si>
  <si>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</si>
  <si>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</si>
  <si>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</si>
  <si>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</si>
  <si>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</si>
  <si>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</si>
  <si>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</si>
  <si>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</si>
  <si>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</si>
  <si>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</si>
  <si>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</si>
  <si>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</si>
  <si>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</si>
  <si>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</si>
  <si>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</si>
  <si>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</si>
  <si>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</si>
  <si>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</si>
  <si>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</si>
  <si>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</si>
  <si>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</si>
  <si>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</si>
  <si>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</si>
  <si>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</si>
  <si>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</si>
  <si>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</si>
  <si>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</si>
  <si>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</si>
  <si>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</si>
  <si>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</si>
  <si>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</si>
  <si>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</si>
  <si>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</si>
  <si>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</si>
  <si>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</si>
  <si>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</si>
  <si>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</si>
  <si>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</si>
  <si>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</si>
  <si>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</si>
  <si>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</si>
  <si>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</si>
  <si>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</si>
  <si>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</si>
  <si>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</si>
  <si>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</si>
  <si>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</si>
  <si>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</si>
  <si>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</si>
  <si>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</si>
  <si>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</si>
  <si>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</si>
  <si>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</si>
  <si>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</si>
  <si>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</si>
  <si>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</si>
  <si>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</si>
  <si>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</si>
  <si>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</si>
  <si>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</si>
  <si>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</si>
  <si>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</si>
  <si>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</si>
  <si>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</si>
  <si>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</si>
  <si>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</si>
  <si>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</si>
  <si>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</si>
  <si>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</si>
  <si>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</si>
  <si>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</si>
  <si>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</si>
  <si>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</si>
  <si>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</si>
  <si>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</si>
  <si>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</si>
  <si>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</si>
  <si>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</si>
  <si>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</si>
  <si>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</si>
  <si>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</si>
  <si>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</si>
  <si>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</si>
  <si>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</si>
  <si>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</si>
  <si>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</si>
  <si>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</si>
  <si>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</si>
  <si>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</si>
  <si>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</si>
  <si>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</si>
  <si>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</si>
  <si>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</si>
  <si>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</si>
  <si>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</si>
  <si>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</si>
  <si>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</si>
  <si>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</si>
  <si>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</si>
  <si>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</si>
  <si>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</si>
  <si>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</si>
  <si>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</si>
  <si>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</si>
  <si>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</si>
  <si>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</si>
  <si>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</si>
  <si>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</si>
  <si>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</si>
  <si>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</si>
  <si>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</si>
  <si>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</si>
  <si>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</si>
  <si>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</si>
  <si>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</si>
  <si>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</si>
  <si>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</si>
  <si>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</si>
  <si>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</si>
  <si>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</si>
  <si>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</si>
  <si>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</si>
  <si>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</si>
  <si>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</si>
  <si>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</si>
  <si>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</si>
  <si>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</si>
  <si>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</si>
  <si>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</si>
  <si>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</si>
  <si>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</si>
  <si>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</si>
  <si>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</si>
  <si>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</si>
  <si>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</si>
  <si>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</si>
  <si>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</si>
  <si>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</si>
  <si>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</si>
  <si>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</si>
  <si>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</si>
  <si>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</si>
  <si>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</si>
  <si>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</si>
  <si>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</si>
  <si>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</si>
  <si>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</si>
  <si>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</si>
  <si>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</si>
  <si>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</si>
  <si>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</si>
  <si>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</si>
  <si>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</si>
  <si>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</si>
  <si>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</si>
  <si>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</si>
  <si>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</si>
  <si>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</si>
  <si>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</si>
  <si>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</si>
  <si>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</si>
  <si>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</si>
  <si>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</si>
  <si>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</si>
  <si>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</si>
  <si>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</si>
  <si>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</si>
  <si>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</si>
  <si>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</si>
  <si>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</si>
  <si>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</si>
  <si>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</si>
  <si>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</si>
  <si>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</si>
  <si>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</si>
  <si>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</si>
  <si>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</si>
  <si>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</si>
  <si>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</si>
  <si>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</si>
  <si>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</si>
  <si>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</si>
  <si>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</si>
  <si>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</si>
  <si>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</si>
  <si>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</si>
  <si>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</si>
  <si>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</si>
  <si>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</si>
  <si>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</si>
  <si>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</si>
  <si>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</si>
  <si>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</si>
  <si>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</si>
  <si>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</si>
  <si>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</si>
  <si>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</si>
  <si>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</si>
  <si>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</si>
  <si>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</si>
  <si>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</si>
  <si>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</si>
  <si>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</si>
  <si>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</si>
  <si>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</si>
  <si>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</si>
  <si>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</si>
  <si>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</si>
  <si>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</si>
  <si>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</si>
  <si>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</si>
  <si>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</si>
  <si>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</si>
  <si>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</si>
  <si>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</si>
  <si>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</si>
  <si>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</si>
  <si>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</si>
  <si>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</si>
  <si>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</si>
  <si>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</si>
  <si>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</si>
  <si>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</si>
  <si>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</si>
  <si>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</si>
  <si>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</si>
  <si>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</si>
  <si>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</si>
  <si>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</si>
  <si>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</si>
  <si>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</si>
  <si>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</si>
  <si>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</si>
  <si>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</si>
  <si>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</si>
  <si>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</si>
  <si>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</si>
  <si>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</si>
  <si>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</si>
  <si>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</si>
  <si>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</si>
  <si>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</si>
  <si>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</si>
  <si>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</si>
  <si>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</si>
  <si>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</si>
  <si>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</si>
  <si>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</si>
  <si>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</si>
  <si>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</si>
  <si>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</si>
  <si>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</si>
  <si>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</si>
  <si>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</si>
  <si>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</si>
  <si>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</si>
  <si>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</si>
  <si>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</si>
  <si>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</si>
  <si>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</si>
  <si>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</si>
  <si>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</si>
  <si>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</si>
  <si>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</si>
  <si>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</si>
  <si>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</si>
  <si>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</si>
  <si>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</si>
  <si>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</si>
  <si>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</si>
  <si>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</si>
  <si>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</si>
  <si>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</si>
  <si>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</si>
  <si>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</si>
  <si>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</si>
  <si>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</si>
  <si>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</si>
  <si>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</si>
  <si>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</si>
  <si>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</si>
  <si>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</si>
  <si>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</si>
  <si>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</si>
  <si>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</si>
  <si>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</si>
  <si>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</si>
  <si>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</si>
  <si>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</si>
  <si>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</si>
  <si>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</si>
  <si>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</si>
  <si>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</si>
  <si>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</si>
  <si>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</si>
  <si>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</si>
  <si>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</si>
  <si>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</si>
  <si>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</si>
  <si>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</si>
  <si>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</si>
  <si>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</si>
  <si>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</si>
  <si>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</si>
  <si>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</si>
  <si>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</si>
  <si>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</si>
  <si>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</si>
  <si>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</si>
  <si>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</si>
  <si>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</si>
  <si>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</si>
  <si>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</si>
  <si>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</si>
  <si>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</si>
  <si>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</si>
  <si>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</si>
  <si>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</si>
  <si>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</si>
  <si>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</si>
  <si>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</si>
  <si>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</si>
  <si>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</si>
  <si>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</si>
  <si>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</si>
  <si>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</si>
  <si>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</si>
  <si>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</si>
  <si>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</si>
  <si>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</si>
  <si>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</si>
  <si>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</si>
  <si>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</si>
  <si>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</si>
  <si>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</si>
  <si>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</si>
  <si>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</si>
  <si>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</si>
  <si>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</si>
  <si>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</si>
  <si>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</si>
  <si>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</si>
  <si>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</si>
  <si>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</si>
  <si>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</si>
  <si>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</si>
  <si>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</si>
  <si>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</si>
  <si>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</si>
  <si>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</si>
  <si>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</si>
  <si>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</si>
  <si>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</si>
  <si>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</si>
  <si>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</si>
  <si>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</si>
  <si>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</si>
  <si>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</si>
  <si>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</si>
  <si>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</si>
  <si>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</si>
  <si>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</si>
  <si>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</si>
  <si>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</si>
  <si>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</si>
  <si>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</si>
  <si>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</si>
  <si>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</si>
  <si>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</si>
  <si>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</si>
  <si>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</si>
  <si>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</si>
  <si>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</si>
  <si>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</si>
  <si>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</si>
  <si>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</si>
  <si>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</si>
  <si>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</si>
  <si>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</si>
  <si>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</si>
  <si>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</si>
  <si>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</si>
  <si>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</si>
  <si>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</si>
  <si>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</si>
  <si>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</si>
  <si>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</si>
  <si>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</si>
  <si>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</si>
  <si>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</si>
  <si>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</si>
  <si>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</si>
  <si>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</si>
  <si>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</si>
  <si>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</si>
  <si>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</si>
  <si>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</si>
  <si>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</si>
  <si>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</si>
  <si>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</si>
  <si>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</si>
  <si>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</si>
  <si>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</si>
  <si>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</si>
  <si>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</si>
  <si>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</si>
  <si>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</si>
  <si>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</si>
  <si>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</si>
  <si>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</si>
  <si>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</si>
  <si>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</si>
  <si>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</si>
  <si>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</si>
  <si>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</si>
  <si>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</si>
  <si>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</si>
  <si>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</si>
  <si>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</si>
  <si>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</si>
  <si>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</si>
  <si>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</si>
  <si>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</si>
  <si>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</si>
  <si>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</si>
  <si>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</si>
  <si>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</si>
  <si>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</si>
  <si>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</si>
  <si>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</si>
  <si>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</si>
  <si>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</si>
  <si>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</si>
  <si>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</si>
  <si>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</si>
  <si>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</si>
  <si>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</si>
  <si>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</si>
  <si>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</si>
  <si>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</si>
  <si>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</si>
  <si>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</si>
  <si>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</si>
  <si>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</si>
  <si>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</si>
  <si>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</si>
  <si>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</si>
  <si>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</si>
  <si>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</si>
  <si>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</si>
  <si>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</si>
  <si>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</si>
  <si>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</si>
  <si>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</si>
  <si>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</si>
  <si>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</si>
  <si>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</si>
  <si>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</si>
  <si>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</si>
  <si>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</si>
  <si>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</si>
  <si>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</si>
  <si>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</si>
  <si>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</si>
  <si>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</si>
  <si>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</si>
  <si>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</si>
  <si>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</si>
  <si>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</si>
  <si>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</si>
  <si>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</si>
  <si>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</si>
  <si>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</si>
  <si>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</si>
  <si>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</si>
  <si>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</si>
  <si>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</si>
  <si>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</si>
  <si>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</si>
  <si>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</si>
  <si>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</si>
  <si>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</si>
  <si>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</si>
  <si>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</si>
  <si>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</si>
  <si>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</si>
  <si>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</si>
  <si>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</si>
  <si>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</si>
  <si>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</si>
  <si>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</si>
  <si>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</si>
  <si>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</si>
  <si>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</si>
  <si>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</si>
  <si>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</si>
  <si>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</si>
  <si>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</si>
  <si>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</si>
  <si>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</si>
  <si>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</si>
  <si>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</si>
  <si>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</si>
  <si>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</si>
  <si>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</si>
  <si>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</si>
  <si>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</si>
  <si>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</si>
  <si>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</si>
  <si>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</si>
  <si>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</si>
  <si>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</si>
  <si>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</si>
  <si>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</si>
  <si>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</si>
  <si>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</si>
  <si>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</si>
  <si>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</si>
  <si>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</si>
  <si>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</si>
  <si>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</si>
  <si>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</si>
  <si>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</si>
  <si>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</si>
  <si>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</si>
  <si>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</si>
  <si>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</si>
  <si>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</si>
  <si>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</si>
  <si>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</si>
  <si>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</si>
  <si>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</si>
  <si>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</si>
  <si>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</si>
  <si>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</si>
  <si>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</si>
  <si>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</si>
  <si>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</si>
  <si>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</si>
  <si>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</si>
  <si>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</si>
  <si>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</si>
  <si>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</si>
  <si>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</si>
  <si>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</si>
  <si>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</si>
  <si>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</si>
  <si>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</si>
  <si>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</si>
  <si>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</si>
  <si>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</si>
  <si>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</si>
  <si>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</si>
  <si>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</si>
  <si>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</si>
  <si>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</si>
  <si>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</si>
  <si>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</si>
  <si>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</si>
  <si>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</si>
  <si>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</si>
  <si>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</si>
  <si>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</si>
  <si>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</si>
  <si>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</si>
  <si>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</si>
  <si>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</si>
  <si>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</si>
  <si>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</si>
  <si>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</si>
  <si>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</si>
  <si>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</si>
  <si>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</si>
  <si>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</si>
  <si>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</si>
  <si>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</si>
  <si>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</si>
  <si>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</si>
  <si>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</si>
  <si>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</si>
  <si>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</si>
  <si>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</si>
  <si>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</si>
  <si>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</si>
  <si>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</si>
  <si>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</si>
  <si>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</si>
  <si>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</si>
  <si>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</si>
  <si>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</si>
  <si>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</si>
  <si>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</si>
  <si>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</si>
  <si>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</si>
  <si>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</si>
  <si>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</si>
  <si>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</si>
  <si>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</si>
  <si>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</si>
  <si>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</si>
  <si>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</si>
  <si>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</si>
  <si>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</si>
  <si>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</si>
  <si>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</si>
  <si>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</si>
  <si>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</si>
  <si>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</si>
  <si>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</si>
  <si>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</si>
  <si>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</si>
  <si>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</si>
  <si>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</si>
  <si>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</si>
  <si>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</si>
  <si>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</si>
  <si>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</si>
  <si>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</si>
  <si>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</si>
  <si>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</si>
  <si>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</si>
  <si>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</si>
  <si>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</si>
  <si>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</si>
  <si>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</si>
  <si>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</si>
  <si>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</si>
  <si>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</si>
  <si>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</si>
  <si>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</si>
  <si>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</si>
  <si>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</si>
  <si>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</si>
  <si>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</si>
  <si>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</si>
  <si>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</si>
  <si>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</si>
  <si>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</si>
  <si>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</si>
  <si>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</si>
  <si>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</si>
  <si>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</si>
  <si>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</si>
  <si>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</si>
  <si>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</si>
  <si>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</si>
  <si>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</si>
  <si>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</si>
  <si>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</si>
  <si>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</si>
  <si>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</si>
  <si>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</si>
  <si>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</si>
  <si>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</si>
  <si>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</si>
  <si>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</si>
  <si>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</si>
  <si>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</si>
  <si>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</si>
  <si>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</si>
  <si>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</si>
  <si>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</si>
  <si>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</si>
  <si>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</si>
  <si>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</si>
  <si>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</si>
  <si>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</si>
  <si>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</si>
  <si>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</si>
  <si>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</si>
  <si>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</si>
  <si>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</si>
  <si>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</si>
  <si>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</si>
  <si>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</si>
  <si>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</si>
  <si>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</si>
  <si>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</si>
  <si>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</si>
  <si>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</si>
  <si>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</si>
  <si>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</si>
  <si>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</si>
  <si>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</si>
  <si>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</si>
  <si>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</si>
  <si>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</si>
  <si>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</si>
  <si>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</si>
  <si>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</si>
  <si>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</si>
  <si>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</si>
  <si>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</si>
  <si>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</si>
  <si>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</si>
  <si>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</si>
  <si>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</si>
  <si>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</si>
  <si>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</si>
  <si>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</si>
  <si>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</si>
  <si>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</si>
  <si>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</si>
  <si>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</si>
  <si>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</si>
  <si>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</si>
  <si>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</si>
  <si>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</si>
  <si>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</si>
  <si>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</si>
  <si>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</si>
  <si>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</si>
  <si>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</si>
  <si>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</si>
  <si>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</si>
  <si>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</si>
  <si>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</si>
  <si>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</si>
  <si>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</si>
  <si>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</si>
  <si>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</si>
  <si>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</si>
  <si>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</si>
  <si>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</si>
  <si>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</si>
  <si>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</si>
  <si>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</si>
  <si>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</si>
  <si>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</si>
  <si>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</si>
  <si>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</si>
  <si>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</si>
  <si>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</si>
  <si>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</si>
  <si>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</si>
  <si>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</si>
  <si>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</si>
  <si>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</si>
  <si>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</si>
  <si>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</si>
  <si>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</si>
  <si>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</si>
  <si>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</si>
  <si>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</si>
  <si>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</si>
  <si>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</si>
  <si>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</si>
  <si>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</si>
  <si>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</si>
  <si>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</si>
  <si>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</si>
  <si>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</si>
  <si>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</si>
  <si>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</si>
  <si>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</si>
  <si>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</si>
  <si>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</si>
  <si>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</si>
  <si>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</si>
  <si>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</si>
  <si>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</si>
  <si>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</si>
  <si>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</si>
  <si>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</si>
  <si>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</si>
  <si>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</si>
  <si>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</si>
  <si>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</si>
  <si>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</si>
  <si>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</si>
  <si>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</si>
  <si>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</si>
  <si>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</si>
  <si>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</si>
  <si>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</si>
  <si>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</si>
  <si>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</si>
  <si>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</si>
  <si>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</si>
  <si>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</si>
  <si>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</si>
  <si>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</si>
  <si>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</si>
  <si>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</si>
  <si>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</si>
  <si>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</si>
  <si>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</si>
  <si>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</si>
  <si>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</si>
  <si>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</si>
  <si>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</si>
  <si>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</si>
  <si>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</si>
  <si>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</si>
  <si>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</si>
  <si>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</si>
  <si>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</si>
  <si>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</si>
  <si>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</si>
  <si>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</si>
  <si>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</si>
  <si>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</si>
  <si>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</si>
  <si>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</si>
  <si>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</si>
  <si>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</si>
  <si>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</si>
  <si>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</si>
  <si>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</si>
  <si>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</si>
  <si>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</si>
  <si>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</si>
  <si>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</si>
  <si>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</si>
  <si>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</si>
  <si>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</si>
  <si>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</si>
  <si>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</si>
  <si>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</si>
  <si>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</si>
  <si>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</si>
  <si>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</si>
  <si>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</si>
  <si>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</si>
  <si>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</si>
  <si>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</si>
  <si>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</si>
  <si>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</si>
  <si>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</si>
  <si>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</si>
  <si>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</si>
  <si>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</si>
  <si>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</si>
  <si>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</si>
  <si>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</si>
  <si>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</si>
  <si>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</si>
  <si>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</si>
  <si>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</si>
  <si>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</si>
  <si>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</si>
  <si>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</si>
  <si>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</si>
  <si>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</si>
  <si>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</si>
  <si>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</si>
  <si>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</si>
  <si>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</si>
  <si>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</si>
  <si>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</si>
  <si>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</si>
  <si>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</si>
  <si>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</si>
  <si>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</si>
  <si>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</si>
  <si>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</si>
  <si>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</si>
  <si>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</si>
  <si>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</si>
  <si>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</si>
  <si>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</si>
  <si>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</si>
  <si>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</si>
  <si>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</si>
  <si>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</si>
  <si>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</si>
  <si>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</si>
  <si>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</si>
  <si>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</si>
  <si>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</si>
  <si>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</si>
  <si>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</si>
  <si>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</si>
  <si>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</si>
  <si>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</si>
  <si>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</si>
  <si>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</si>
  <si>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</si>
  <si>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</si>
  <si>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</si>
  <si>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</si>
  <si>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</si>
  <si>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</si>
  <si>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</si>
  <si>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</si>
  <si>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</si>
  <si>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</si>
  <si>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</si>
  <si>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</si>
  <si>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</si>
  <si>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</si>
  <si>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</si>
  <si>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</si>
  <si>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</si>
  <si>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</si>
  <si>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</si>
  <si>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</si>
  <si>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</si>
  <si>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</si>
  <si>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</si>
  <si>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</si>
  <si>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</si>
  <si>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</si>
  <si>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</si>
  <si>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</si>
  <si>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</si>
  <si>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</si>
  <si>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</si>
  <si>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</si>
  <si>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</si>
  <si>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</si>
  <si>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</si>
  <si>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</si>
  <si>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</si>
  <si>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</si>
  <si>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</si>
  <si>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</si>
  <si>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</si>
  <si>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</si>
  <si>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</si>
  <si>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</si>
  <si>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</si>
  <si>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</si>
  <si>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</si>
  <si>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</si>
  <si>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</si>
  <si>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</si>
  <si>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</si>
  <si>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</si>
  <si>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</si>
  <si>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</si>
  <si>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</si>
  <si>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</si>
  <si>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</si>
  <si>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</si>
  <si>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</si>
  <si>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</si>
  <si>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</si>
  <si>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</si>
  <si>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</si>
  <si>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</si>
  <si>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</si>
  <si>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</si>
  <si>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</si>
  <si>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</si>
  <si>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</si>
  <si>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</si>
  <si>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</si>
  <si>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</si>
  <si>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</si>
  <si>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</si>
  <si>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</si>
  <si>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</si>
  <si>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</si>
  <si>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</si>
  <si>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</si>
  <si>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</si>
  <si>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</si>
  <si>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</si>
  <si>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</si>
  <si>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</si>
  <si>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</si>
  <si>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</si>
  <si>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</si>
  <si>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</si>
  <si>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</si>
  <si>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</si>
  <si>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</si>
  <si>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</si>
  <si>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</si>
  <si>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</si>
  <si>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</si>
  <si>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</si>
  <si>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</si>
  <si>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</si>
  <si>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</si>
  <si>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</si>
  <si>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</si>
  <si>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</si>
  <si>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</si>
  <si>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</si>
  <si>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</si>
  <si>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</si>
  <si>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</si>
  <si>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</si>
  <si>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</si>
  <si>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</si>
  <si>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</si>
  <si>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</si>
  <si>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</si>
  <si>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</si>
  <si>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</si>
  <si>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</si>
  <si>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</si>
  <si>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</si>
  <si>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</si>
  <si>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</si>
  <si>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</si>
  <si>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</si>
  <si>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</si>
  <si>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</si>
  <si>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</si>
  <si>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</si>
  <si>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</si>
  <si>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</si>
  <si>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</si>
  <si>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</si>
  <si>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</si>
  <si>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</si>
  <si>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</si>
  <si>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</si>
  <si>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</si>
  <si>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</si>
  <si>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</si>
  <si>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</si>
  <si>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</si>
  <si>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</si>
  <si>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</si>
  <si>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</si>
  <si>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</si>
  <si>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</si>
  <si>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</si>
  <si>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</si>
  <si>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</si>
  <si>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</si>
  <si>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</si>
  <si>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</si>
  <si>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</si>
  <si>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</si>
  <si>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</si>
  <si>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</si>
  <si>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</si>
  <si>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</si>
  <si>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</si>
  <si>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</si>
  <si>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</si>
  <si>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</si>
  <si>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</si>
  <si>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</si>
  <si>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</si>
  <si>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</si>
  <si>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</si>
  <si>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</si>
  <si>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</si>
  <si>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</si>
  <si>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</si>
  <si>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</si>
  <si>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</si>
  <si>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</si>
  <si>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</si>
  <si>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</si>
  <si>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</si>
  <si>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</si>
  <si>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</si>
  <si>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</si>
  <si>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</si>
  <si>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</si>
  <si>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</si>
  <si>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</si>
  <si>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</si>
  <si>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</si>
  <si>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</si>
  <si>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</si>
  <si>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</si>
  <si>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</si>
  <si>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</si>
  <si>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</si>
  <si>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</si>
  <si>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</si>
  <si>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</si>
  <si>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</si>
  <si>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</si>
  <si>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</si>
  <si>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</si>
  <si>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</si>
  <si>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</si>
  <si>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</si>
  <si>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</si>
  <si>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</si>
  <si>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</si>
  <si>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</si>
  <si>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</si>
  <si>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</si>
  <si>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</si>
  <si>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</si>
  <si>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</si>
  <si>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</si>
  <si>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</si>
  <si>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</si>
  <si>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</si>
  <si>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</si>
  <si>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</si>
  <si>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</si>
  <si>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</si>
  <si>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</si>
  <si>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</si>
  <si>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</si>
  <si>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</si>
  <si>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</si>
  <si>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</si>
  <si>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</si>
  <si>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</si>
  <si>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</si>
  <si>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</si>
  <si>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</si>
  <si>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</si>
  <si>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</si>
  <si>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</si>
  <si>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</si>
  <si>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</si>
  <si>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</si>
  <si>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</si>
  <si>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</si>
  <si>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</si>
  <si>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</si>
  <si>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</si>
  <si>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</si>
  <si>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</si>
  <si>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</si>
  <si>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</si>
  <si>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</si>
  <si>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</si>
  <si>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</si>
  <si>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</si>
  <si>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</si>
  <si>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</si>
  <si>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</si>
  <si>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</si>
  <si>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</si>
  <si>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</si>
  <si>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</si>
  <si>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</si>
  <si>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</si>
  <si>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</si>
  <si>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</si>
  <si>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</si>
  <si>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</si>
  <si>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</si>
  <si>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</si>
  <si>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</si>
  <si>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</si>
  <si>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</si>
  <si>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</si>
  <si>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</si>
  <si>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</si>
  <si>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</si>
  <si>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</si>
  <si>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</si>
  <si>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</si>
  <si>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</si>
  <si>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</si>
  <si>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</si>
  <si>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</si>
  <si>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</si>
  <si>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</si>
  <si>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</si>
  <si>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</si>
  <si>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</si>
  <si>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</si>
  <si>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</si>
  <si>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</si>
  <si>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</si>
  <si>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</si>
  <si>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</si>
  <si>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</si>
  <si>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</si>
  <si>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</si>
  <si>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</si>
  <si>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</si>
  <si>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</si>
  <si>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</si>
  <si>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</si>
  <si>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</si>
  <si>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</si>
  <si>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</si>
  <si>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</si>
  <si>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</si>
  <si>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</si>
  <si>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</si>
  <si>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</si>
  <si>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</si>
  <si>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</si>
  <si>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</si>
  <si>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</si>
  <si>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</si>
  <si>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</si>
  <si>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</si>
  <si>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</si>
  <si>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</si>
  <si>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</si>
  <si>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</si>
  <si>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</si>
  <si>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</si>
  <si>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</si>
  <si>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</si>
  <si>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</si>
  <si>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</si>
  <si>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</si>
  <si>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</si>
  <si>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</si>
  <si>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</si>
  <si>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</si>
  <si>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</si>
  <si>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</si>
  <si>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</si>
  <si>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</si>
  <si>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</si>
  <si>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</si>
  <si>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</si>
  <si>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</si>
  <si>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</si>
  <si>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</si>
  <si>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</si>
  <si>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</si>
  <si>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</si>
  <si>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</si>
  <si>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</si>
  <si>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</si>
  <si>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</si>
  <si>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</si>
  <si>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</si>
  <si>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</si>
  <si>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</si>
  <si>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</si>
  <si>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</si>
  <si>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</si>
  <si>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</si>
  <si>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</si>
  <si>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</si>
  <si>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</si>
  <si>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</si>
  <si>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</si>
  <si>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</si>
  <si>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</si>
  <si>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</si>
  <si>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</si>
  <si>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</si>
  <si>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</si>
  <si>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</si>
  <si>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</si>
  <si>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</si>
  <si>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</si>
  <si>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</si>
  <si>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</si>
  <si>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</si>
  <si>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</si>
  <si>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</si>
  <si>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</si>
  <si>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</si>
  <si>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</si>
  <si>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</si>
  <si>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</si>
  <si>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</si>
  <si>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</si>
  <si>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</si>
  <si>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</si>
  <si>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</si>
  <si>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</si>
  <si>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</si>
  <si>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</si>
  <si>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</si>
  <si>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</si>
  <si>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</si>
  <si>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</si>
  <si>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</si>
  <si>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</si>
  <si>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</si>
  <si>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</si>
  <si>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</si>
  <si>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</si>
  <si>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</si>
  <si>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</si>
  <si>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</si>
  <si>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</si>
  <si>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</si>
  <si>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</si>
  <si>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</si>
  <si>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</si>
  <si>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</si>
  <si>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</si>
  <si>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</si>
  <si>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</si>
  <si>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</si>
  <si>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</si>
  <si>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</si>
  <si>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</si>
  <si>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</si>
  <si>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</si>
  <si>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</si>
  <si>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</si>
  <si>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</si>
  <si>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</si>
  <si>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</si>
  <si>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</si>
  <si>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</si>
  <si>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</si>
  <si>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</si>
  <si>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</si>
  <si>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</si>
  <si>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</si>
  <si>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</si>
  <si>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</si>
  <si>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</si>
  <si>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</si>
  <si>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</si>
  <si>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</si>
  <si>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</si>
  <si>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</si>
  <si>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</si>
  <si>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</si>
  <si>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</si>
  <si>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</si>
  <si>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</si>
  <si>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</si>
  <si>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</si>
  <si>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</si>
  <si>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</si>
  <si>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</si>
  <si>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</si>
  <si>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</si>
  <si>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</si>
  <si>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</si>
  <si>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</si>
  <si>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</si>
  <si>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</si>
  <si>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</si>
  <si>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</si>
  <si>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</si>
  <si>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</si>
  <si>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</si>
  <si>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</si>
  <si>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</si>
  <si>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</si>
  <si>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</si>
  <si>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</si>
  <si>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</si>
  <si>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</si>
  <si>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</si>
  <si>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</si>
  <si>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</si>
  <si>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</si>
  <si>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</si>
  <si>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</si>
  <si>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</si>
  <si>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</si>
  <si>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</si>
  <si>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</si>
  <si>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</si>
  <si>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</si>
  <si>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</si>
  <si>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</si>
  <si>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</si>
  <si>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</si>
  <si>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</si>
  <si>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</si>
  <si>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</si>
  <si>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</si>
  <si>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</si>
  <si>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</si>
  <si>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</si>
  <si>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</si>
  <si>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</si>
  <si>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</si>
  <si>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</si>
  <si>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</si>
  <si>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</si>
  <si>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</si>
  <si>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</si>
  <si>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</si>
  <si>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</si>
  <si>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</si>
  <si>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</si>
  <si>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</si>
  <si>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</si>
  <si>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</si>
  <si>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</si>
  <si>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</si>
  <si>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</si>
  <si>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</si>
  <si>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</si>
  <si>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</si>
  <si>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</si>
  <si>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</si>
  <si>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</si>
  <si>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</si>
  <si>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</si>
  <si>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</si>
  <si>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</si>
  <si>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</si>
  <si>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</si>
  <si>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</si>
  <si>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</si>
  <si>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</si>
  <si>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</si>
  <si>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</si>
  <si>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</si>
  <si>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</si>
  <si>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</si>
  <si>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</si>
  <si>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</si>
  <si>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</si>
  <si>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</si>
  <si>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</si>
  <si>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</si>
  <si>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</si>
  <si>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</si>
  <si>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</si>
  <si>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</si>
  <si>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</si>
  <si>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</si>
  <si>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</si>
  <si>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</si>
  <si>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</si>
  <si>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</si>
  <si>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</si>
  <si>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</si>
  <si>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</si>
  <si>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</si>
  <si>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</si>
  <si>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</si>
  <si>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</si>
  <si>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</si>
  <si>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</si>
  <si>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</si>
  <si>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</si>
  <si>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</si>
  <si>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</si>
  <si>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</si>
  <si>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</si>
  <si>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</si>
  <si>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</si>
  <si>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</si>
  <si>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</si>
  <si>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</si>
  <si>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</si>
  <si>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</si>
  <si>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</si>
  <si>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</si>
  <si>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</si>
  <si>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</si>
  <si>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</si>
  <si>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</si>
  <si>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</si>
  <si>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</si>
  <si>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</si>
  <si>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</si>
  <si>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</si>
  <si>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</si>
  <si>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</si>
  <si>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</si>
  <si>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</si>
  <si>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</si>
  <si>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</si>
  <si>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</si>
  <si>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</si>
  <si>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</si>
  <si>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</si>
  <si>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</si>
  <si>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</si>
  <si>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</si>
  <si>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</si>
  <si>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</si>
  <si>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</si>
  <si>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</si>
  <si>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</si>
  <si>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</si>
  <si>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</si>
  <si>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</si>
  <si>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</si>
  <si>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</si>
  <si>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</si>
  <si>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</si>
  <si>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</si>
  <si>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</si>
  <si>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</si>
  <si>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</si>
  <si>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</si>
  <si>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</si>
  <si>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</si>
  <si>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</si>
  <si>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</si>
  <si>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</si>
  <si>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</si>
  <si>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</si>
  <si>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</si>
  <si>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</si>
  <si>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</si>
  <si>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</si>
  <si>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</si>
  <si>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</si>
  <si>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</si>
  <si>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</si>
  <si>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</si>
  <si>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</si>
  <si>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</si>
  <si>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</si>
  <si>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</si>
  <si>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</si>
  <si>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</si>
  <si>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</si>
  <si>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</si>
  <si>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</si>
  <si>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</si>
  <si>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</si>
  <si>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</si>
  <si>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</si>
  <si>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</si>
  <si>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</si>
  <si>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</si>
  <si>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</si>
  <si>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</si>
  <si>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</si>
  <si>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</si>
  <si>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</si>
  <si>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</si>
  <si>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</si>
  <si>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</si>
  <si>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</si>
  <si>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</si>
  <si>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</si>
  <si>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</si>
  <si>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</si>
  <si>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</si>
  <si>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</si>
  <si>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</si>
  <si>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</si>
  <si>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</si>
  <si>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</si>
  <si>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</si>
  <si>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</si>
  <si>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</si>
  <si>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</si>
  <si>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</si>
  <si>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</si>
  <si>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</si>
  <si>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</si>
  <si>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</si>
  <si>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</si>
  <si>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</si>
  <si>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</si>
  <si>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</si>
  <si>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</si>
  <si>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</si>
  <si>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</si>
  <si>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</si>
  <si>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</si>
  <si>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</si>
  <si>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</si>
  <si>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</si>
  <si>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</si>
  <si>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</si>
  <si>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</si>
  <si>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</si>
  <si>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</si>
  <si>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</si>
  <si>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</si>
  <si>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</si>
  <si>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</si>
  <si>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</si>
  <si>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</si>
  <si>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</si>
  <si>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</si>
  <si>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</si>
  <si>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</si>
  <si>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</si>
  <si>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</si>
  <si>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</si>
  <si>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</si>
  <si>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</si>
  <si>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</si>
  <si>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</si>
  <si>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</si>
  <si>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</si>
  <si>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</si>
  <si>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</si>
  <si>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</si>
  <si>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</si>
  <si>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</si>
  <si>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</si>
  <si>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</si>
  <si>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</si>
  <si>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</si>
  <si>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</si>
  <si>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</si>
  <si>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</si>
  <si>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</si>
  <si>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</si>
  <si>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</si>
  <si>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</si>
  <si>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</si>
  <si>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</si>
  <si>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</si>
  <si>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</si>
  <si>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</si>
  <si>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</si>
  <si>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</si>
  <si>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</si>
  <si>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</si>
  <si>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</si>
  <si>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</si>
  <si>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</si>
  <si>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</si>
  <si>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</si>
  <si>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</si>
  <si>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</si>
  <si>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</si>
  <si>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</si>
  <si>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</si>
  <si>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</si>
  <si>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</si>
  <si>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</si>
  <si>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</si>
  <si>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</si>
  <si>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</si>
  <si>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</si>
  <si>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</si>
  <si>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</si>
  <si>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</si>
  <si>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</si>
  <si>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</si>
  <si>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</si>
  <si>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</si>
  <si>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</si>
  <si>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</si>
  <si>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</si>
  <si>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</si>
  <si>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</si>
  <si>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</si>
  <si>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</si>
  <si>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</si>
  <si>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</si>
  <si>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</si>
  <si>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</si>
  <si>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</si>
  <si>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</si>
  <si>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</si>
  <si>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</si>
  <si>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</si>
  <si>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</si>
  <si>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</si>
  <si>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</si>
  <si>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</si>
  <si>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</si>
  <si>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</si>
  <si>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</si>
  <si>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</si>
  <si>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</si>
  <si>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</si>
  <si>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</si>
  <si>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</si>
  <si>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</si>
  <si>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</si>
  <si>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</si>
  <si>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</si>
  <si>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</si>
  <si>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</si>
  <si>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</si>
  <si>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</si>
  <si>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</si>
  <si>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</si>
  <si>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</si>
  <si>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</si>
  <si>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</si>
  <si>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</si>
  <si>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</si>
  <si>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</si>
  <si>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</si>
  <si>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</si>
  <si>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</si>
  <si>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</si>
  <si>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</si>
  <si>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</si>
  <si>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</si>
  <si>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</si>
  <si>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</si>
  <si>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</si>
  <si>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</si>
  <si>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</si>
  <si>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</si>
  <si>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</si>
  <si>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</si>
  <si>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</si>
  <si>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</si>
  <si>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</si>
  <si>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</si>
  <si>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</si>
  <si>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</si>
  <si>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</si>
  <si>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</si>
  <si>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</si>
  <si>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</si>
  <si>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</si>
  <si>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</si>
  <si>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</si>
  <si>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</si>
  <si>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</si>
  <si>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</si>
  <si>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</si>
  <si>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</si>
  <si>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</si>
  <si>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</si>
  <si>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</si>
  <si>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</si>
  <si>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</si>
  <si>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</si>
  <si>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</si>
  <si>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</si>
  <si>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</si>
  <si>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</si>
  <si>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</si>
  <si>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</si>
  <si>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</si>
  <si>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</si>
  <si>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</si>
  <si>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</si>
  <si>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</si>
  <si>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</si>
  <si>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</si>
  <si>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</si>
  <si>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</si>
  <si>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</si>
  <si>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</si>
  <si>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</si>
  <si>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</si>
  <si>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</si>
  <si>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</si>
  <si>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</si>
  <si>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</si>
  <si>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</si>
  <si>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</si>
  <si>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</si>
  <si>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</si>
  <si>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</si>
  <si>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</si>
  <si>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</si>
  <si>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</si>
  <si>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</si>
  <si>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</si>
  <si>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</si>
  <si>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</si>
  <si>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</si>
  <si>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</si>
  <si>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</si>
  <si>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</si>
  <si>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</si>
  <si>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</si>
  <si>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</si>
  <si>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</si>
  <si>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</si>
  <si>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</si>
  <si>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</si>
  <si>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</si>
  <si>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</si>
  <si>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</si>
  <si>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</si>
  <si>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</si>
  <si>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</si>
  <si>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</si>
  <si>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</si>
  <si>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</si>
  <si>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</si>
  <si>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</si>
  <si>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</si>
  <si>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</si>
  <si>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</si>
  <si>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</si>
  <si>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</si>
  <si>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</si>
  <si>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</si>
  <si>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</si>
  <si>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</si>
  <si>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</si>
  <si>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</si>
  <si>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</si>
  <si>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</si>
  <si>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</si>
  <si>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</si>
  <si>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</si>
  <si>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</si>
  <si>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</si>
  <si>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</si>
  <si>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</si>
  <si>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</si>
  <si>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</si>
  <si>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</si>
  <si>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</si>
  <si>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</si>
  <si>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</si>
  <si>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</si>
  <si>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</si>
  <si>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</si>
  <si>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</si>
  <si>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</si>
  <si>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</si>
  <si>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</si>
  <si>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</si>
  <si>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</si>
  <si>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</si>
  <si>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</si>
  <si>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</si>
  <si>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</si>
  <si>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</si>
  <si>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</si>
  <si>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</si>
  <si>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</si>
  <si>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</si>
  <si>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</si>
  <si>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</si>
  <si>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</si>
  <si>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</si>
  <si>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</si>
  <si>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</si>
  <si>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</si>
  <si>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</si>
  <si>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</si>
  <si>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</si>
  <si>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</si>
  <si>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</si>
  <si>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</si>
  <si>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</si>
  <si>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</si>
  <si>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</si>
  <si>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</si>
  <si>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</si>
  <si>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</si>
  <si>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</si>
  <si>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</si>
  <si>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</si>
  <si>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</si>
  <si>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</si>
  <si>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</si>
  <si>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</si>
  <si>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</si>
  <si>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</si>
  <si>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</si>
  <si>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</si>
  <si>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</si>
  <si>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</si>
  <si>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</si>
  <si>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</si>
  <si>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</si>
  <si>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</si>
  <si>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</si>
  <si>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</si>
  <si>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</si>
  <si>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</si>
  <si>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</si>
  <si>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</si>
  <si>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</si>
  <si>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</si>
  <si>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</si>
  <si>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</si>
  <si>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</si>
  <si>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</si>
  <si>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</si>
  <si>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</si>
  <si>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</si>
  <si>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</si>
  <si>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</si>
  <si>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</si>
  <si>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</si>
  <si>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</si>
  <si>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</si>
  <si>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</si>
  <si>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</si>
  <si>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</si>
  <si>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</si>
  <si>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</si>
  <si>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</si>
  <si>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</si>
  <si>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</si>
  <si>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</si>
  <si>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</si>
  <si>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</si>
  <si>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</si>
  <si>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</si>
  <si>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</si>
  <si>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</si>
  <si>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</si>
  <si>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</si>
  <si>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</si>
  <si>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</si>
  <si>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</si>
  <si>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</si>
  <si>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</si>
  <si>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</si>
  <si>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</si>
  <si>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</si>
  <si>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</si>
  <si>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</si>
  <si>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</si>
  <si>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</si>
  <si>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</si>
  <si>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</si>
  <si>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</si>
  <si>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</si>
  <si>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</si>
  <si>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</si>
  <si>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</si>
  <si>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</si>
  <si>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</si>
  <si>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</si>
  <si>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</si>
  <si>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</si>
  <si>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</si>
  <si>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</si>
  <si>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</si>
  <si>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</si>
  <si>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</si>
  <si>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</si>
  <si>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</si>
  <si>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</si>
  <si>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</si>
  <si>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</si>
  <si>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</si>
  <si>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</si>
  <si>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</si>
  <si>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</si>
  <si>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</si>
  <si>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</si>
  <si>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</si>
  <si>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</si>
  <si>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</si>
  <si>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</si>
  <si>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</si>
  <si>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</si>
  <si>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</si>
  <si>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</si>
  <si>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</si>
  <si>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</si>
  <si>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</si>
  <si>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</si>
  <si>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</si>
  <si>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</si>
  <si>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</si>
  <si>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</si>
  <si>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</si>
  <si>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</si>
  <si>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</si>
  <si>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</si>
  <si>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</si>
  <si>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</si>
  <si>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</si>
  <si>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</si>
  <si>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</si>
  <si>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</si>
  <si>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</si>
  <si>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</si>
  <si>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</si>
  <si>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</si>
  <si>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</si>
  <si>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</si>
  <si>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</si>
  <si>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</si>
  <si>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</si>
  <si>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</si>
  <si>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</si>
  <si>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</si>
  <si>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</si>
  <si>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</si>
  <si>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</si>
  <si>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</si>
  <si>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</si>
  <si>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</si>
  <si>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</si>
  <si>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</si>
  <si>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</si>
  <si>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</si>
  <si>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</si>
  <si>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</si>
  <si>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</si>
  <si>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</si>
  <si>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</si>
  <si>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</si>
  <si>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</si>
  <si>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</si>
  <si>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</si>
  <si>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</si>
  <si>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</si>
  <si>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</si>
  <si>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</si>
  <si>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</si>
  <si>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</si>
  <si>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</si>
  <si>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</si>
  <si>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</si>
  <si>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</si>
  <si>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</si>
  <si>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</si>
  <si>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</si>
  <si>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</si>
  <si>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</si>
  <si>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</si>
  <si>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</si>
  <si>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</si>
  <si>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</si>
  <si>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</si>
  <si>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</si>
  <si>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</si>
  <si>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</si>
  <si>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</si>
  <si>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</si>
  <si>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</si>
  <si>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</si>
  <si>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</si>
  <si>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</si>
  <si>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</si>
  <si>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</si>
  <si>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</si>
  <si>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</si>
  <si>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</si>
  <si>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</si>
  <si>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</si>
  <si>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</si>
  <si>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</si>
  <si>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</si>
  <si>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</si>
  <si>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</si>
  <si>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</si>
  <si>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</si>
  <si>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</si>
  <si>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</si>
  <si>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</si>
  <si>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</si>
  <si>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</si>
  <si>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</si>
  <si>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</si>
  <si>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</si>
  <si>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</si>
  <si>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</si>
  <si>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</si>
  <si>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</si>
  <si>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</si>
  <si>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</si>
  <si>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</si>
  <si>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</si>
  <si>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</si>
  <si>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</si>
  <si>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</si>
  <si>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</si>
  <si>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</si>
  <si>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</si>
  <si>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</si>
  <si>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</si>
  <si>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</si>
  <si>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</si>
  <si>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</si>
  <si>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</si>
  <si>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</si>
  <si>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</si>
  <si>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</si>
  <si>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</si>
  <si>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</si>
  <si>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</si>
  <si>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</si>
  <si>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</si>
  <si>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</si>
  <si>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</si>
  <si>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</si>
  <si>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</si>
  <si>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</si>
  <si>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</si>
  <si>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</si>
  <si>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</si>
  <si>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</si>
  <si>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</si>
  <si>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</si>
  <si>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</si>
  <si>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</si>
  <si>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</si>
  <si>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</si>
  <si>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</si>
  <si>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</si>
  <si>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</si>
  <si>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</si>
  <si>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</si>
  <si>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</si>
  <si>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</si>
  <si>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</si>
  <si>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</si>
  <si>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</si>
  <si>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</si>
  <si>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</si>
  <si>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</si>
  <si>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</si>
  <si>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</si>
  <si>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</si>
  <si>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</si>
  <si>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</si>
  <si>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</si>
  <si>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</si>
  <si>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</si>
  <si>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</si>
  <si>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</si>
  <si>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</si>
  <si>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</si>
  <si>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</si>
  <si>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</si>
  <si>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</si>
  <si>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</si>
  <si>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</si>
  <si>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</si>
  <si>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</si>
  <si>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</si>
  <si>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</si>
  <si>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</si>
  <si>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</si>
  <si>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</si>
  <si>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</si>
  <si>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</si>
  <si>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</si>
  <si>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</si>
  <si>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</si>
  <si>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</si>
  <si>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</si>
  <si>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</si>
  <si>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</si>
  <si>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</si>
  <si>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</si>
  <si>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</si>
  <si>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</si>
  <si>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</si>
  <si>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</si>
  <si>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</si>
  <si>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</si>
  <si>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</si>
  <si>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</si>
  <si>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</si>
  <si>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</si>
  <si>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</si>
  <si>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</si>
  <si>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</si>
  <si>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</si>
  <si>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</si>
  <si>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</si>
  <si>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</si>
  <si>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</si>
  <si>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</si>
  <si>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</si>
  <si>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</si>
  <si>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</si>
  <si>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</si>
  <si>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</si>
  <si>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</si>
  <si>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</si>
  <si>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</si>
  <si>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</si>
  <si>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</si>
  <si>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</si>
  <si>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</si>
  <si>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</si>
  <si>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</si>
  <si>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</si>
  <si>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</si>
  <si>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</si>
  <si>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</si>
  <si>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</si>
  <si>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</si>
  <si>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</si>
  <si>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</si>
  <si>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</si>
  <si>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</si>
  <si>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</si>
  <si>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</si>
  <si>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</si>
  <si>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</si>
  <si>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</si>
  <si>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</si>
  <si>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</si>
  <si>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</si>
  <si>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</si>
  <si>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</si>
  <si>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</si>
  <si>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</si>
  <si>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</si>
  <si>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</si>
  <si>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</si>
  <si>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</si>
  <si>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</si>
  <si>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</si>
  <si>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</si>
  <si>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</si>
  <si>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</si>
  <si>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</si>
  <si>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</si>
  <si>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</si>
  <si>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</si>
  <si>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</si>
  <si>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</si>
  <si>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</si>
  <si>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</si>
  <si>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</si>
  <si>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</si>
  <si>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</si>
  <si>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</si>
  <si>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</si>
  <si>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</si>
  <si>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</si>
  <si>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</si>
  <si>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</si>
  <si>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</si>
  <si>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</si>
  <si>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</si>
  <si>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</si>
  <si>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</si>
  <si>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</si>
  <si>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</si>
  <si>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</si>
  <si>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</si>
  <si>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</si>
  <si>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</si>
  <si>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</si>
  <si>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</si>
  <si>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</si>
  <si>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</si>
  <si>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</si>
  <si>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</si>
  <si>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</si>
  <si>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</si>
  <si>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</si>
  <si>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</si>
  <si>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</si>
  <si>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</si>
  <si>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</si>
  <si>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</si>
  <si>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</si>
  <si>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</si>
  <si>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</si>
  <si>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</si>
  <si>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</si>
  <si>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</si>
  <si>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</si>
  <si>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</si>
  <si>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</si>
  <si>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</si>
  <si>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</si>
  <si>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</si>
  <si>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</si>
  <si>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</si>
  <si>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</si>
  <si>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</si>
  <si>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</si>
  <si>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</si>
  <si>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</si>
  <si>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</si>
  <si>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</si>
  <si>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</si>
  <si>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</si>
  <si>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</si>
  <si>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</si>
  <si>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</si>
  <si>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</si>
  <si>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</si>
  <si>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</si>
  <si>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</si>
  <si>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</si>
  <si>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</si>
  <si>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</si>
  <si>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</si>
  <si>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</si>
  <si>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</si>
  <si>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</si>
  <si>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</si>
  <si>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</si>
  <si>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</si>
  <si>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</si>
  <si>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</si>
  <si>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</si>
  <si>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</si>
  <si>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</si>
  <si>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</si>
  <si>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</si>
  <si>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</si>
  <si>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</si>
  <si>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</si>
  <si>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</si>
  <si>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</si>
  <si>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</si>
  <si>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</si>
  <si>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</si>
  <si>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</si>
  <si>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</si>
  <si>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</si>
  <si>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</si>
  <si>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</si>
  <si>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</si>
  <si>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</si>
  <si>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</si>
  <si>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</si>
  <si>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</si>
  <si>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</si>
  <si>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</si>
  <si>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</si>
  <si>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</si>
  <si>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</si>
  <si>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</si>
  <si>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</si>
  <si>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</si>
  <si>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</si>
  <si>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</si>
  <si>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</si>
  <si>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</si>
  <si>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</si>
  <si>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</si>
  <si>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</si>
  <si>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</si>
  <si>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</si>
  <si>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</si>
  <si>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</si>
  <si>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</si>
  <si>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</si>
  <si>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</si>
  <si>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</si>
  <si>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</si>
  <si>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</si>
  <si>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</si>
  <si>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</si>
  <si>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</si>
  <si>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</si>
  <si>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</si>
  <si>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</si>
  <si>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</si>
  <si>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</si>
  <si>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</si>
  <si>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</si>
  <si>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</si>
  <si>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</si>
  <si>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</si>
  <si>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</si>
  <si>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</si>
  <si>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</si>
  <si>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</si>
  <si>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</si>
  <si>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</si>
  <si>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</si>
  <si>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</si>
  <si>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</si>
  <si>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</si>
  <si>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</si>
  <si>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</si>
  <si>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</si>
  <si>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</si>
  <si>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</si>
  <si>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</si>
  <si>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</si>
  <si>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</si>
  <si>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</si>
  <si>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</si>
  <si>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</si>
  <si>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</si>
  <si>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</si>
  <si>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</si>
  <si>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</si>
  <si>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</si>
  <si>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</si>
  <si>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</si>
  <si>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</si>
  <si>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</si>
  <si>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</si>
  <si>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</si>
  <si>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</si>
  <si>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</si>
  <si>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</si>
  <si>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</si>
  <si>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</si>
  <si>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</si>
  <si>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</si>
  <si>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</si>
  <si>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</si>
  <si>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</si>
  <si>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</si>
  <si>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</si>
  <si>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</si>
  <si>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</si>
  <si>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</si>
  <si>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</si>
  <si>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</si>
  <si>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</si>
  <si>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</si>
  <si>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</si>
  <si>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</si>
  <si>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</si>
  <si>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</si>
  <si>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</si>
  <si>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</si>
  <si>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</si>
  <si>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</si>
  <si>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</si>
  <si>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</si>
  <si>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</si>
  <si>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</si>
  <si>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</si>
  <si>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</si>
  <si>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</si>
  <si>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</si>
  <si>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</si>
  <si>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</si>
  <si>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</si>
  <si>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</si>
  <si>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</si>
  <si>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</si>
  <si>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</si>
  <si>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</si>
  <si>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</si>
  <si>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</si>
  <si>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</si>
  <si>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</si>
  <si>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</si>
  <si>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</si>
  <si>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</si>
  <si>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</si>
  <si>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</si>
  <si>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</si>
  <si>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</si>
  <si>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</si>
  <si>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</si>
  <si>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</si>
  <si>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</si>
  <si>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</si>
  <si>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</si>
  <si>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</si>
  <si>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</si>
  <si>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</si>
  <si>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</si>
  <si>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</si>
  <si>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</si>
  <si>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</si>
  <si>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</si>
  <si>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</si>
  <si>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</si>
  <si>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</si>
  <si>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</si>
  <si>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</si>
  <si>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</si>
  <si>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</si>
  <si>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</si>
  <si>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</si>
  <si>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</si>
  <si>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</si>
  <si>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</si>
  <si>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</si>
  <si>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</si>
  <si>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</si>
  <si>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</si>
  <si>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</si>
  <si>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</si>
  <si>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</si>
  <si>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</si>
  <si>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</si>
  <si>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</si>
  <si>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</si>
  <si>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</si>
  <si>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</si>
  <si>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</si>
  <si>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</si>
  <si>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</si>
  <si>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</si>
  <si>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</si>
  <si>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</si>
  <si>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</si>
  <si>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</si>
  <si>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</si>
  <si>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</si>
  <si>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</si>
  <si>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</si>
  <si>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</si>
  <si>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</si>
  <si>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</si>
  <si>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</si>
  <si>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</si>
  <si>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</si>
  <si>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</si>
  <si>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</si>
  <si>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</si>
  <si>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</si>
  <si>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</si>
  <si>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</si>
  <si>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</si>
  <si>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</si>
  <si>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</si>
  <si>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</si>
  <si>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</si>
  <si>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</si>
  <si>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</si>
  <si>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</si>
  <si>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</si>
  <si>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</si>
  <si>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</si>
  <si>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</si>
  <si>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</si>
  <si>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</si>
  <si>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</si>
  <si>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</si>
  <si>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</si>
  <si>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</si>
  <si>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</si>
  <si>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</si>
  <si>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</si>
  <si>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</si>
  <si>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</si>
  <si>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</si>
  <si>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</si>
  <si>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</si>
  <si>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</si>
  <si>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</si>
  <si>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</si>
  <si>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</si>
  <si>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</si>
  <si>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</si>
  <si>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</si>
  <si>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</si>
  <si>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</si>
  <si>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</si>
  <si>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</si>
  <si>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</si>
  <si>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</si>
  <si>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</si>
  <si>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</si>
  <si>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</si>
  <si>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</si>
  <si>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</si>
  <si>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</si>
  <si>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</si>
  <si>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</si>
  <si>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</si>
  <si>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</si>
  <si>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</si>
  <si>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</si>
  <si>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</si>
  <si>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</si>
  <si>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</si>
  <si>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</si>
  <si>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</si>
  <si>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</si>
  <si>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</si>
  <si>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</si>
  <si>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</si>
  <si>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</si>
  <si>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</si>
  <si>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</si>
  <si>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</si>
  <si>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</si>
  <si>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</si>
  <si>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</si>
  <si>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</si>
  <si>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</si>
  <si>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</si>
  <si>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</si>
  <si>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</si>
  <si>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</si>
  <si>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</si>
  <si>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</si>
  <si>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</si>
  <si>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</si>
  <si>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</si>
  <si>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</si>
  <si>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</si>
  <si>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</si>
  <si>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</si>
  <si>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</si>
  <si>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</si>
  <si>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</si>
  <si>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</si>
  <si>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</si>
  <si>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</si>
  <si>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</si>
  <si>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</si>
  <si>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</si>
  <si>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</si>
  <si>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</si>
  <si>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</si>
  <si>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</si>
  <si>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</si>
  <si>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</si>
  <si>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</si>
  <si>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</si>
  <si>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</si>
  <si>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</si>
  <si>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</si>
  <si>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</si>
  <si>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</si>
  <si>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</si>
  <si>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</si>
  <si>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</si>
  <si>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</si>
  <si>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</si>
  <si>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</si>
  <si>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</si>
  <si>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</si>
  <si>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</si>
  <si>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</si>
  <si>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</si>
  <si>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</si>
  <si>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</si>
  <si>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</si>
  <si>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</si>
  <si>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</si>
  <si>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</si>
  <si>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</si>
  <si>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</si>
  <si>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</si>
  <si>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</si>
  <si>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</si>
  <si>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</si>
  <si>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</si>
  <si>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</si>
  <si>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</si>
  <si>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</si>
  <si>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</si>
  <si>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</si>
  <si>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</si>
  <si>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</si>
  <si>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</si>
  <si>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</si>
  <si>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</si>
  <si>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</si>
  <si>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</si>
  <si>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</si>
  <si>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</si>
  <si>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</si>
  <si>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</si>
  <si>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</si>
  <si>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</si>
  <si>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</si>
  <si>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</si>
  <si>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</si>
  <si>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</si>
  <si>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</si>
  <si>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</si>
  <si>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</si>
  <si>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</si>
  <si>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</si>
  <si>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</si>
  <si>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</si>
  <si>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</si>
  <si>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</si>
  <si>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</si>
  <si>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</si>
  <si>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</si>
  <si>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</si>
  <si>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</si>
  <si>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</si>
  <si>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</si>
  <si>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</si>
  <si>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</si>
  <si>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</si>
  <si>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</si>
  <si>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</si>
  <si>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</si>
  <si>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</si>
  <si>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</si>
  <si>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</si>
  <si>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</si>
  <si>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</si>
  <si>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</si>
  <si>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</si>
  <si>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</si>
  <si>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</si>
  <si>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</si>
  <si>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</si>
  <si>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</si>
  <si>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</si>
  <si>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</si>
  <si>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</si>
  <si>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</si>
  <si>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</si>
  <si>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</si>
  <si>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</si>
  <si>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</si>
  <si>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</si>
  <si>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</si>
  <si>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</si>
  <si>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</si>
  <si>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</si>
  <si>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</si>
  <si>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</si>
  <si>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</si>
  <si>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</si>
  <si>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</si>
  <si>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</si>
  <si>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</si>
  <si>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</si>
  <si>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</si>
  <si>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</si>
  <si>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</si>
  <si>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</si>
  <si>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</si>
  <si>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</si>
  <si>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</si>
  <si>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</si>
  <si>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</si>
  <si>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</si>
  <si>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</si>
  <si>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</si>
  <si>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</si>
  <si>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</si>
  <si>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</si>
  <si>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</si>
  <si>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</si>
  <si>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</si>
  <si>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</si>
  <si>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</si>
  <si>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</si>
  <si>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</si>
  <si>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</si>
  <si>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</si>
  <si>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</si>
  <si>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</si>
  <si>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</si>
  <si>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</si>
  <si>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</si>
  <si>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</si>
  <si>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</si>
  <si>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</si>
  <si>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</si>
  <si>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</si>
  <si>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</si>
  <si>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</si>
  <si>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</si>
  <si>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</si>
  <si>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</si>
  <si>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</si>
  <si>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</si>
  <si>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</si>
  <si>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</si>
  <si>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</si>
  <si>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</si>
  <si>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</si>
  <si>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</si>
  <si>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</si>
  <si>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</si>
  <si>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</si>
  <si>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</si>
  <si>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</si>
  <si>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</si>
  <si>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</si>
  <si>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</si>
  <si>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</si>
  <si>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</si>
  <si>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</si>
  <si>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</si>
  <si>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</si>
  <si>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</si>
  <si>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</si>
  <si>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</si>
  <si>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</si>
  <si>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</si>
  <si>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</si>
  <si>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</si>
  <si>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</si>
  <si>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</si>
  <si>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</si>
  <si>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</si>
  <si>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</si>
  <si>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</si>
  <si>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</si>
  <si>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</si>
  <si>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</si>
  <si>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</si>
  <si>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</si>
  <si>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</si>
  <si>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</si>
  <si>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</si>
  <si>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</si>
  <si>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</si>
  <si>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</si>
  <si>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</si>
  <si>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</si>
  <si>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</si>
  <si>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</si>
  <si>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</si>
  <si>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</si>
  <si>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</si>
  <si>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</si>
  <si>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</si>
  <si>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</si>
  <si>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</si>
  <si>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</si>
  <si>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</si>
  <si>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</si>
  <si>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</si>
  <si>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</si>
  <si>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</si>
  <si>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</si>
  <si>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</si>
  <si>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</si>
  <si>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</si>
  <si>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</si>
  <si>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</si>
  <si>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</si>
  <si>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</si>
  <si>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</si>
  <si>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</si>
  <si>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</si>
  <si>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</si>
  <si>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</si>
  <si>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</si>
  <si>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</si>
  <si>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</si>
  <si>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</si>
  <si>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</si>
  <si>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</si>
  <si>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</si>
  <si>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</si>
  <si>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</si>
  <si>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</si>
  <si>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</si>
  <si>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</si>
  <si>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</si>
  <si>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</si>
  <si>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</si>
  <si>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</si>
  <si>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</si>
  <si>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</si>
  <si>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</si>
  <si>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</si>
  <si>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</si>
  <si>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</si>
  <si>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</si>
  <si>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</si>
  <si>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</si>
  <si>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</si>
  <si>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</si>
  <si>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</si>
  <si>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</si>
  <si>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</si>
  <si>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</si>
  <si>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</si>
  <si>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</si>
  <si>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</si>
  <si>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</si>
  <si>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</si>
  <si>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</si>
  <si>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</si>
  <si>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</si>
  <si>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</si>
  <si>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</si>
  <si>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</si>
  <si>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</si>
  <si>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</si>
  <si>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</si>
  <si>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</si>
  <si>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</si>
  <si>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</si>
  <si>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</si>
  <si>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</si>
  <si>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</si>
  <si>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</si>
  <si>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</si>
  <si>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</si>
  <si>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</si>
  <si>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</si>
  <si>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</si>
  <si>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</si>
  <si>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</si>
  <si>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</si>
  <si>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</si>
  <si>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</si>
  <si>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</si>
  <si>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</si>
  <si>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</si>
  <si>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</si>
  <si>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</si>
  <si>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</si>
  <si>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</si>
  <si>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</si>
  <si>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</si>
  <si>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</si>
  <si>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</si>
  <si>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</si>
  <si>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</si>
  <si>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</si>
  <si>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</si>
  <si>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</si>
  <si>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</si>
  <si>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</si>
  <si>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</si>
  <si>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</si>
  <si>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</si>
  <si>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</si>
  <si>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</si>
  <si>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</si>
  <si>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</si>
  <si>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</si>
  <si>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</si>
  <si>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</si>
  <si>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</si>
  <si>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</si>
  <si>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</si>
  <si>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</si>
  <si>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</si>
  <si>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</si>
  <si>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</si>
  <si>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</si>
  <si>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</si>
  <si>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</si>
  <si>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</si>
  <si>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</si>
  <si>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</si>
  <si>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</si>
  <si>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</si>
  <si>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</si>
  <si>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</si>
  <si>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</si>
  <si>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</si>
  <si>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</si>
  <si>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</si>
  <si>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</si>
  <si>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</si>
  <si>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</si>
  <si>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</si>
  <si>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</si>
  <si>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</si>
  <si>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</si>
  <si>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</si>
  <si>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</si>
  <si>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</si>
  <si>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</si>
  <si>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</si>
  <si>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</si>
  <si>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</si>
  <si>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</si>
  <si>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</si>
  <si>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</si>
  <si>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</si>
  <si>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</si>
  <si>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</si>
  <si>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</si>
  <si>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</si>
  <si>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</si>
  <si>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</si>
  <si>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</si>
  <si>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</si>
  <si>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</si>
  <si>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</si>
  <si>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</si>
  <si>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</si>
  <si>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</si>
  <si>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</si>
  <si>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</si>
  <si>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</si>
  <si>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</si>
  <si>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</si>
  <si>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</si>
  <si>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</si>
  <si>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</si>
  <si>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</si>
  <si>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</si>
  <si>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</si>
  <si>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</si>
  <si>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</si>
  <si>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</si>
  <si>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</si>
  <si>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</si>
  <si>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</si>
  <si>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</si>
  <si>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</si>
  <si>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</si>
  <si>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</si>
  <si>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</si>
  <si>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</si>
  <si>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</si>
  <si>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</si>
  <si>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</si>
  <si>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</si>
  <si>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</si>
  <si>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</si>
  <si>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</si>
  <si>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</si>
  <si>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</si>
  <si>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</si>
  <si>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</si>
  <si>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</si>
  <si>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</si>
  <si>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</si>
  <si>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</si>
  <si>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</si>
  <si>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</si>
  <si>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</si>
  <si>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</si>
  <si>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</si>
  <si>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</si>
  <si>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</si>
  <si>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</si>
  <si>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</si>
  <si>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</si>
  <si>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</si>
  <si>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</si>
  <si>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</si>
  <si>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</si>
  <si>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</si>
  <si>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</si>
  <si>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</si>
  <si>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</si>
  <si>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</si>
  <si>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</si>
  <si>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</si>
  <si>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</si>
  <si>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</si>
  <si>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</si>
  <si>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</si>
  <si>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</si>
  <si>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</si>
  <si>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</si>
  <si>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</si>
  <si>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</si>
  <si>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</si>
  <si>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</si>
  <si>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</si>
  <si>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</si>
  <si>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</si>
  <si>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</si>
  <si>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</si>
  <si>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</si>
  <si>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</si>
  <si>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</si>
  <si>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</si>
  <si>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</si>
  <si>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</si>
  <si>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</si>
  <si>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</si>
  <si>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</si>
  <si>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</si>
  <si>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</si>
  <si>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</si>
  <si>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</si>
  <si>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</si>
  <si>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</si>
  <si>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</si>
  <si>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</si>
  <si>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</si>
  <si>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</si>
  <si>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</si>
  <si>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</si>
  <si>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</si>
  <si>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</si>
  <si>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</si>
  <si>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</si>
  <si>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</si>
  <si>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</si>
  <si>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</si>
  <si>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</si>
  <si>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</si>
  <si>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</si>
  <si>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</si>
  <si>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</si>
  <si>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</si>
  <si>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</si>
  <si>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</si>
  <si>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</si>
  <si>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</si>
  <si>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</si>
  <si>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</si>
  <si>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</si>
  <si>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</si>
  <si>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</si>
  <si>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</si>
  <si>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</si>
  <si>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</si>
  <si>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</si>
  <si>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</si>
  <si>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</si>
  <si>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</si>
  <si>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</si>
  <si>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</si>
  <si>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</si>
  <si>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</si>
  <si>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</si>
  <si>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</si>
  <si>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</si>
  <si>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</si>
  <si>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</si>
  <si>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</si>
  <si>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</si>
  <si>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</si>
  <si>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</si>
  <si>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</si>
  <si>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</si>
  <si>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</si>
  <si>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</si>
  <si>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</si>
  <si>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</si>
  <si>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</si>
  <si>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</si>
  <si>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</si>
  <si>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</si>
  <si>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</si>
  <si>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</si>
  <si>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</si>
  <si>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</si>
  <si>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</si>
  <si>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</si>
  <si>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</si>
  <si>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</si>
  <si>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</si>
  <si>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</si>
  <si>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</si>
  <si>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</si>
  <si>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</si>
  <si>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</si>
  <si>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</si>
  <si>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</si>
  <si>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</si>
  <si>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</si>
  <si>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</si>
  <si>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</si>
  <si>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</si>
  <si>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</si>
  <si>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</si>
  <si>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</si>
  <si>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</si>
  <si>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</si>
  <si>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</si>
  <si>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</si>
  <si>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</si>
  <si>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</si>
  <si>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</si>
  <si>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</si>
  <si>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</si>
  <si>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</si>
  <si>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</si>
  <si>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</si>
  <si>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</si>
  <si>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</si>
  <si>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</si>
  <si>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</si>
  <si>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</si>
  <si>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</si>
  <si>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</si>
  <si>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</si>
  <si>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</si>
  <si>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</si>
  <si>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</si>
  <si>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</si>
  <si>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</si>
  <si>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</si>
  <si>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</si>
  <si>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</si>
  <si>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</si>
  <si>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</si>
  <si>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</si>
  <si>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</si>
  <si>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</si>
  <si>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</si>
  <si>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</si>
  <si>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</si>
  <si>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</si>
  <si>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</si>
  <si>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</si>
  <si>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</si>
  <si>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</si>
  <si>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</si>
  <si>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</si>
  <si>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</si>
  <si>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</si>
  <si>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</si>
  <si>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</si>
  <si>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</si>
  <si>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</si>
  <si>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</si>
  <si>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</si>
  <si>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</si>
  <si>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</si>
  <si>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</si>
  <si>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</si>
  <si>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</si>
  <si>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</si>
  <si>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</si>
  <si>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</si>
  <si>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</si>
  <si>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</si>
  <si>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</si>
  <si>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</si>
  <si>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</si>
  <si>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</si>
  <si>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</si>
  <si>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</si>
  <si>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</si>
  <si>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</si>
  <si>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</si>
  <si>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</si>
  <si>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</si>
  <si>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</si>
  <si>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</si>
  <si>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</si>
  <si>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</si>
  <si>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</si>
  <si>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</si>
  <si>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</si>
  <si>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</si>
  <si>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</si>
  <si>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</si>
  <si>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</si>
  <si>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</si>
  <si>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</si>
  <si>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</si>
  <si>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</si>
  <si>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</si>
  <si>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</si>
  <si>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</si>
  <si>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</si>
  <si>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</si>
  <si>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</si>
  <si>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</si>
  <si>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</si>
  <si>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</si>
  <si>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</si>
  <si>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</si>
  <si>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</si>
  <si>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</si>
  <si>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</si>
  <si>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</si>
  <si>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</si>
  <si>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</si>
  <si>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</si>
  <si>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</si>
  <si>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</si>
  <si>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</si>
  <si>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</si>
  <si>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</si>
  <si>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</si>
  <si>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</si>
  <si>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</si>
  <si>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</si>
  <si>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</si>
  <si>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</si>
  <si>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</si>
  <si>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</si>
  <si>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</si>
  <si>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</si>
  <si>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</si>
  <si>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</si>
  <si>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</si>
  <si>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</si>
  <si>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</si>
  <si>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</si>
  <si>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</si>
  <si>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</si>
  <si>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</si>
  <si>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</si>
  <si>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</si>
  <si>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</si>
  <si>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</si>
  <si>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</si>
  <si>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</si>
  <si>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</si>
  <si>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</si>
  <si>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</si>
  <si>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</si>
  <si>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</si>
  <si>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</si>
  <si>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</si>
  <si>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</si>
  <si>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</si>
  <si>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</si>
  <si>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</si>
  <si>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</si>
  <si>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</si>
  <si>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</si>
  <si>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</si>
  <si>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</si>
  <si>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</si>
  <si>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</si>
  <si>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</si>
  <si>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</si>
  <si>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</si>
  <si>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</si>
  <si>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</si>
  <si>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</si>
  <si>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</si>
  <si>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</si>
  <si>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</si>
  <si>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</si>
  <si>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</si>
  <si>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</si>
  <si>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</si>
  <si>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</si>
  <si>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</si>
  <si>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</si>
  <si>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</si>
  <si>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</si>
  <si>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</si>
  <si>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</si>
  <si>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</si>
  <si>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</si>
  <si>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</si>
  <si>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</si>
  <si>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</si>
  <si>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</si>
  <si>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</si>
  <si>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</si>
  <si>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</si>
  <si>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</si>
  <si>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</si>
  <si>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</si>
  <si>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</si>
  <si>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</si>
  <si>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</si>
  <si>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</si>
  <si>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</si>
  <si>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</si>
  <si>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</si>
  <si>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</si>
  <si>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</si>
  <si>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</si>
  <si>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</si>
  <si>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</si>
  <si>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</si>
  <si>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</si>
  <si>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</si>
  <si>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</si>
  <si>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</si>
  <si>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</si>
  <si>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</si>
  <si>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</si>
  <si>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</si>
  <si>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</si>
  <si>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</si>
  <si>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</si>
  <si>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</si>
  <si>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</si>
  <si>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</si>
  <si>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</si>
  <si>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</si>
  <si>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</si>
  <si>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</si>
  <si>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</si>
  <si>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</si>
  <si>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</si>
  <si>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</si>
  <si>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</si>
  <si>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</si>
  <si>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</si>
  <si>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</si>
  <si>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</si>
  <si>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</si>
  <si>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</si>
  <si>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</si>
  <si>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</si>
  <si>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</si>
  <si>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</si>
  <si>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</si>
  <si>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</si>
  <si>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</si>
  <si>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</si>
  <si>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</si>
  <si>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</si>
  <si>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</si>
  <si>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</si>
  <si>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</si>
  <si>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</si>
  <si>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</si>
  <si>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</si>
  <si>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</si>
  <si>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</si>
  <si>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</si>
  <si>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</si>
  <si>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</si>
  <si>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</si>
  <si>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</si>
  <si>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</si>
  <si>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</si>
  <si>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</si>
  <si>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</si>
  <si>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</si>
  <si>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</si>
  <si>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</si>
  <si>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</si>
  <si>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</si>
  <si>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</si>
  <si>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</si>
  <si>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</si>
  <si>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</si>
  <si>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</si>
  <si>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</si>
  <si>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</si>
  <si>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</si>
  <si>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</si>
  <si>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</si>
  <si>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</si>
  <si>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</si>
  <si>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</si>
  <si>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</si>
  <si>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</si>
  <si>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</si>
  <si>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</si>
  <si>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</si>
  <si>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</si>
  <si>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</si>
  <si>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</si>
  <si>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</si>
  <si>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</si>
  <si>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</si>
  <si>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</si>
  <si>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</si>
  <si>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</si>
  <si>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</si>
  <si>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</si>
  <si>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</si>
  <si>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</si>
  <si>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</si>
  <si>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</si>
  <si>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</si>
  <si>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</si>
  <si>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</si>
  <si>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</si>
  <si>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</si>
  <si>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</si>
  <si>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</si>
  <si>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</si>
  <si>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</si>
  <si>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</si>
  <si>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</si>
  <si>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</si>
  <si>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</si>
  <si>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</si>
  <si>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</si>
  <si>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</si>
  <si>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</si>
  <si>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</si>
  <si>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</si>
  <si>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</si>
  <si>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</si>
  <si>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</si>
  <si>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</si>
  <si>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</si>
  <si>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</si>
  <si>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</si>
  <si>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</si>
  <si>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</si>
  <si>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</si>
  <si>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</si>
  <si>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</si>
  <si>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</si>
  <si>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</si>
  <si>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</si>
  <si>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</si>
  <si>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</si>
  <si>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</si>
  <si>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</si>
  <si>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</si>
  <si>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</si>
  <si>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</si>
  <si>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</si>
  <si>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</si>
  <si>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</si>
  <si>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</si>
  <si>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</si>
  <si>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</si>
  <si>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</si>
  <si>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</si>
  <si>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</si>
  <si>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</si>
  <si>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</si>
  <si>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</si>
  <si>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</si>
  <si>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</si>
  <si>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</si>
  <si>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</si>
  <si>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</si>
  <si>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</si>
  <si>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</si>
  <si>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</si>
  <si>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</si>
  <si>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</si>
  <si>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</si>
  <si>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</si>
  <si>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</si>
  <si>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</si>
  <si>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</si>
  <si>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</si>
  <si>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</si>
  <si>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</si>
  <si>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</si>
  <si>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</si>
  <si>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</si>
  <si>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</si>
  <si>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</si>
  <si>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</si>
  <si>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</si>
  <si>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</si>
  <si>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</si>
  <si>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</si>
  <si>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</si>
  <si>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</si>
  <si>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</si>
  <si>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</si>
  <si>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</si>
  <si>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</si>
  <si>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</si>
  <si>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</si>
  <si>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</si>
  <si>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</si>
  <si>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</si>
  <si>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</si>
  <si>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</si>
  <si>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</si>
  <si>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</si>
  <si>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</si>
  <si>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</si>
  <si>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</si>
  <si>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</si>
  <si>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</si>
  <si>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</si>
  <si>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</si>
  <si>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</si>
  <si>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</si>
  <si>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</si>
  <si>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</si>
  <si>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</si>
  <si>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</si>
  <si>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</si>
  <si>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</si>
  <si>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</si>
  <si>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</si>
  <si>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</si>
  <si>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</si>
  <si>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</si>
  <si>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</si>
  <si>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</si>
  <si>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</si>
  <si>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</si>
  <si>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</si>
  <si>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</si>
  <si>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</si>
  <si>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</si>
  <si>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</si>
  <si>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</si>
  <si>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</si>
  <si>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</si>
  <si>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</si>
  <si>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</si>
  <si>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</si>
  <si>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</si>
  <si>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</si>
  <si>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</si>
  <si>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</si>
  <si>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</si>
  <si>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</si>
  <si>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</si>
  <si>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</si>
  <si>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</si>
  <si>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</si>
  <si>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</si>
  <si>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</si>
  <si>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</si>
  <si>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</si>
  <si>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</si>
  <si>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</si>
  <si>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</si>
  <si>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</si>
  <si>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</si>
  <si>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</si>
  <si>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</si>
  <si>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</si>
  <si>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</si>
  <si>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</si>
  <si>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</si>
  <si>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</si>
  <si>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</si>
  <si>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</si>
  <si>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</si>
  <si>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</si>
  <si>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</si>
  <si>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</si>
  <si>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</si>
  <si>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</si>
  <si>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</si>
  <si>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</si>
  <si>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</si>
  <si>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</si>
  <si>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</si>
  <si>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</si>
  <si>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</si>
  <si>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</si>
  <si>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</si>
  <si>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</si>
  <si>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</si>
  <si>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</si>
  <si>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</si>
  <si>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</si>
  <si>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</si>
  <si>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</si>
  <si>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</si>
  <si>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</si>
  <si>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</si>
  <si>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</si>
  <si>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</si>
  <si>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</si>
  <si>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</si>
  <si>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</si>
  <si>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</si>
  <si>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</si>
  <si>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</si>
  <si>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</si>
  <si>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</si>
  <si>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</si>
  <si>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</si>
  <si>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</si>
  <si>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</si>
  <si>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</si>
  <si>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</si>
  <si>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</si>
  <si>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</si>
  <si>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</si>
  <si>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</si>
  <si>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</si>
  <si>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</si>
  <si>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</si>
  <si>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</si>
  <si>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</si>
  <si>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</si>
  <si>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</si>
  <si>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</si>
  <si>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</si>
  <si>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</si>
  <si>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</si>
  <si>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</si>
  <si>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</si>
  <si>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</si>
  <si>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</si>
  <si>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</si>
  <si>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</si>
  <si>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</si>
  <si>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</si>
  <si>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</si>
  <si>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</si>
  <si>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</si>
  <si>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</si>
  <si>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</si>
  <si>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</si>
  <si>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</si>
  <si>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</si>
  <si>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</si>
  <si>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</si>
  <si>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</si>
  <si>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</si>
  <si>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</si>
  <si>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</si>
  <si>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</si>
  <si>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</si>
  <si>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</si>
  <si>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</si>
  <si>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</si>
  <si>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</si>
  <si>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</si>
  <si>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</si>
  <si>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</si>
  <si>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</si>
  <si>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</si>
  <si>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</si>
  <si>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</si>
  <si>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</si>
  <si>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</si>
  <si>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</si>
  <si>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</si>
  <si>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</si>
  <si>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</si>
  <si>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</si>
  <si>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</si>
  <si>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</si>
  <si>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</si>
  <si>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</si>
  <si>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</si>
  <si>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</si>
  <si>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</si>
  <si>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</si>
  <si>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</si>
  <si>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</si>
  <si>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</si>
  <si>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</si>
  <si>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</si>
  <si>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</si>
  <si>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</si>
  <si>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</si>
  <si>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</si>
  <si>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</si>
  <si>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</si>
  <si>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</si>
  <si>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</si>
  <si>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</si>
  <si>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</si>
  <si>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</si>
  <si>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</si>
  <si>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</si>
  <si>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</si>
  <si>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</si>
  <si>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</si>
  <si>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</si>
  <si>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</si>
  <si>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</si>
  <si>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</si>
  <si>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</si>
  <si>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</si>
  <si>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</si>
  <si>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</si>
  <si>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</si>
  <si>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</si>
  <si>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</si>
  <si>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</si>
  <si>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</si>
  <si>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</si>
  <si>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</si>
  <si>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</si>
  <si>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</si>
  <si>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</si>
  <si>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</si>
  <si>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</si>
  <si>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</si>
  <si>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</si>
  <si>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</si>
  <si>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</si>
  <si>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</si>
  <si>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</si>
  <si>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</si>
  <si>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</si>
  <si>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</si>
  <si>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</si>
  <si>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</si>
  <si>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</si>
  <si>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</si>
  <si>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</si>
  <si>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</si>
  <si>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</si>
  <si>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</si>
  <si>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</si>
  <si>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</si>
  <si>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</si>
  <si>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</si>
  <si>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</si>
  <si>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</si>
  <si>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</si>
  <si>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</si>
  <si>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</si>
  <si>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</si>
  <si>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</si>
  <si>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</si>
  <si>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</si>
  <si>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</si>
  <si>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</si>
  <si>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</si>
  <si>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</si>
  <si>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</si>
  <si>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</si>
  <si>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</si>
  <si>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</si>
  <si>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</si>
  <si>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</si>
  <si>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</si>
  <si>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</si>
  <si>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</si>
  <si>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</si>
  <si>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</si>
  <si>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</si>
  <si>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</si>
  <si>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</si>
  <si>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</si>
  <si>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</si>
  <si>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</si>
  <si>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</si>
  <si>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</si>
  <si>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</si>
  <si>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</si>
  <si>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</si>
  <si>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</si>
  <si>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</si>
  <si>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</si>
  <si>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</si>
  <si>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</si>
  <si>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</si>
  <si>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</si>
  <si>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</si>
  <si>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</si>
  <si>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</si>
  <si>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</si>
  <si>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</si>
  <si>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</si>
  <si>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</si>
  <si>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</si>
  <si>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</si>
  <si>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</si>
  <si>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</si>
  <si>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</si>
  <si>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</si>
  <si>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</si>
  <si>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</si>
  <si>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</si>
  <si>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</si>
  <si>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</si>
  <si>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</si>
  <si>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</si>
  <si>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</si>
  <si>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</si>
  <si>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</si>
  <si>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</si>
  <si>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</si>
  <si>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</si>
  <si>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</si>
  <si>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</si>
  <si>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</si>
  <si>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</si>
  <si>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</si>
  <si>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</si>
  <si>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</si>
  <si>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</si>
  <si>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</si>
  <si>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</si>
  <si>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</si>
  <si>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</si>
  <si>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</si>
  <si>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</si>
  <si>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</si>
  <si>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</si>
  <si>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</si>
  <si>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</si>
  <si>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</si>
  <si>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</si>
  <si>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</si>
  <si>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</si>
  <si>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</si>
  <si>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</si>
  <si>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</si>
  <si>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</si>
  <si>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</si>
  <si>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</si>
  <si>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</si>
  <si>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</si>
  <si>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</si>
  <si>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</si>
  <si>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</si>
  <si>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</si>
  <si>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</si>
  <si>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</si>
  <si>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</si>
  <si>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</si>
  <si>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</si>
  <si>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</si>
  <si>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</si>
  <si>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</si>
  <si>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</si>
  <si>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</si>
  <si>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</si>
  <si>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</si>
  <si>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</si>
  <si>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</si>
  <si>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</si>
  <si>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</si>
  <si>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</si>
  <si>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</si>
  <si>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</si>
  <si>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</si>
  <si>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</si>
  <si>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</si>
  <si>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</si>
  <si>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</si>
  <si>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</si>
  <si>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</si>
  <si>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</si>
  <si>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</si>
  <si>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</si>
  <si>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</si>
  <si>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</si>
  <si>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</si>
  <si>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</si>
  <si>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</si>
  <si>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</si>
  <si>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</si>
  <si>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</si>
  <si>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</si>
  <si>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</si>
  <si>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</si>
  <si>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</si>
  <si>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</si>
  <si>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</si>
  <si>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</si>
  <si>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</si>
  <si>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</si>
  <si>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</si>
  <si>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</si>
  <si>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</si>
  <si>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</si>
  <si>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</si>
  <si>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</si>
  <si>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</si>
  <si>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</si>
  <si>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</si>
  <si>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</si>
  <si>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</si>
  <si>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</si>
  <si>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</si>
  <si>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</si>
  <si>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</si>
  <si>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</si>
  <si>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</si>
  <si>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</si>
  <si>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</si>
  <si>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</si>
  <si>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</si>
  <si>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</si>
  <si>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</si>
  <si>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</si>
  <si>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</si>
  <si>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</si>
  <si>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</si>
  <si>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</si>
  <si>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</si>
  <si>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</si>
  <si>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</si>
  <si>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</si>
  <si>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</si>
  <si>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</si>
  <si>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</si>
  <si>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</si>
  <si>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</si>
  <si>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</si>
  <si>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</si>
  <si>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</si>
  <si>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</si>
  <si>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</si>
  <si>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</si>
  <si>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</si>
  <si>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</si>
  <si>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</si>
  <si>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</si>
  <si>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</si>
  <si>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</si>
  <si>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</si>
  <si>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</si>
  <si>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</si>
  <si>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</si>
  <si>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</si>
  <si>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</si>
  <si>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</si>
  <si>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</si>
  <si>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</si>
  <si>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</si>
  <si>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</si>
  <si>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</si>
  <si>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</si>
  <si>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</si>
  <si>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</si>
  <si>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</si>
  <si>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</si>
  <si>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</si>
  <si>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</si>
  <si>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</si>
  <si>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</si>
  <si>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</si>
  <si>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</si>
  <si>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</si>
  <si>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</si>
  <si>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</si>
  <si>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</si>
  <si>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</si>
  <si>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</si>
  <si>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</si>
  <si>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</si>
  <si>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</si>
  <si>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</si>
  <si>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</si>
  <si>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</si>
  <si>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</si>
  <si>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</si>
  <si>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</si>
  <si>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</si>
  <si>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</si>
  <si>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</si>
  <si>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</si>
  <si>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</si>
  <si>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</si>
  <si>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</si>
  <si>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</si>
  <si>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</si>
  <si>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</si>
  <si>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</si>
  <si>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</si>
  <si>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</si>
  <si>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</si>
  <si>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</si>
  <si>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</si>
  <si>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</si>
  <si>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</si>
  <si>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</si>
  <si>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</si>
  <si>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</si>
  <si>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</si>
  <si>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</si>
  <si>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</si>
  <si>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</si>
  <si>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</si>
  <si>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</si>
  <si>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</si>
  <si>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</si>
  <si>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</si>
  <si>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</si>
  <si>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</si>
  <si>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</si>
  <si>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</si>
  <si>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</si>
  <si>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</si>
  <si>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</si>
  <si>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</si>
  <si>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</si>
  <si>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</si>
  <si>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</si>
  <si>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</si>
  <si>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</si>
  <si>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</si>
  <si>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</si>
  <si>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</si>
  <si>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</si>
  <si>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</si>
  <si>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</si>
  <si>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</si>
  <si>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</si>
  <si>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</si>
  <si>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</si>
  <si>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</si>
  <si>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</si>
  <si>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</si>
  <si>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</si>
  <si>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</si>
  <si>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</si>
  <si>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</si>
  <si>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</si>
  <si>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</si>
  <si>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</si>
  <si>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</si>
  <si>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</si>
  <si>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</si>
  <si>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</si>
  <si>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</si>
  <si>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</si>
  <si>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</si>
  <si>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</si>
  <si>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</si>
  <si>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</si>
  <si>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</si>
  <si>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</si>
  <si>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</si>
  <si>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</si>
  <si>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</si>
  <si>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</si>
  <si>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</si>
  <si>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</si>
  <si>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</si>
  <si>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</si>
  <si>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</si>
  <si>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</si>
  <si>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</si>
  <si>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</si>
  <si>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</si>
  <si>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</si>
  <si>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</si>
  <si>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</si>
  <si>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</si>
  <si>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</si>
  <si>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</si>
  <si>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</si>
  <si>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</si>
  <si>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</si>
  <si>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</si>
  <si>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</si>
  <si>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</si>
  <si>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</si>
  <si>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</si>
  <si>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</si>
  <si>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</si>
  <si>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</si>
  <si>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</si>
  <si>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</si>
  <si>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</si>
  <si>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</si>
  <si>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</si>
  <si>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</si>
  <si>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</si>
  <si>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</si>
  <si>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</si>
  <si>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</si>
  <si>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</si>
  <si>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</si>
  <si>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</si>
  <si>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</si>
  <si>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</si>
  <si>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</si>
  <si>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</si>
  <si>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</si>
  <si>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</si>
  <si>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</si>
  <si>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</si>
  <si>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</si>
  <si>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</si>
  <si>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</si>
  <si>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</si>
  <si>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</si>
  <si>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</si>
  <si>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</si>
  <si>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</si>
  <si>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</si>
  <si>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</si>
  <si>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</si>
  <si>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</si>
  <si>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</si>
  <si>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</si>
  <si>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</si>
  <si>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</si>
  <si>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</si>
  <si>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</si>
  <si>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</si>
  <si>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</si>
  <si>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</si>
  <si>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</si>
  <si>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</si>
  <si>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</si>
  <si>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</si>
  <si>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</si>
  <si>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</si>
  <si>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</si>
  <si>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</si>
  <si>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</si>
  <si>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</si>
  <si>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</si>
  <si>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</si>
  <si>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</si>
  <si>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</si>
  <si>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</si>
  <si>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</si>
  <si>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</si>
  <si>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</si>
  <si>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</si>
  <si>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</si>
  <si>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</si>
  <si>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</si>
  <si>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</si>
  <si>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</si>
  <si>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</si>
  <si>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</si>
  <si>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</si>
  <si>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</si>
  <si>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</si>
  <si>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</si>
  <si>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</si>
  <si>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</si>
  <si>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</si>
  <si>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</si>
  <si>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</si>
  <si>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</si>
  <si>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</si>
  <si>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</si>
  <si>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</si>
  <si>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</si>
  <si>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</si>
  <si>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</si>
  <si>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</si>
  <si>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</si>
  <si>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</si>
  <si>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</si>
  <si>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</si>
  <si>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</si>
  <si>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</si>
  <si>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</si>
  <si>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</si>
  <si>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</si>
  <si>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</si>
  <si>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</si>
  <si>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</si>
  <si>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</si>
  <si>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</si>
  <si>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</si>
  <si>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</si>
  <si>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</si>
  <si>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</si>
  <si>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</si>
  <si>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</si>
  <si>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</si>
  <si>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</si>
  <si>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</si>
  <si>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</si>
  <si>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</si>
  <si>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</si>
  <si>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</si>
  <si>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</si>
  <si>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</si>
  <si>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</si>
  <si>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</si>
  <si>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</si>
  <si>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</si>
  <si>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</si>
  <si>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</si>
  <si>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</si>
  <si>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</si>
  <si>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</si>
  <si>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</si>
  <si>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</si>
  <si>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</si>
  <si>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</si>
  <si>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</si>
  <si>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</si>
  <si>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</si>
  <si>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</si>
  <si>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</si>
  <si>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</si>
  <si>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</si>
  <si>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</si>
  <si>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</si>
  <si>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</si>
  <si>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</si>
  <si>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</si>
  <si>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</si>
  <si>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</si>
  <si>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</si>
  <si>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</si>
  <si>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</si>
  <si>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</si>
  <si>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</si>
  <si>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</si>
  <si>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</si>
  <si>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</si>
  <si>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</si>
  <si>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</si>
  <si>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</si>
  <si>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</si>
  <si>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</si>
  <si>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</si>
  <si>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</si>
  <si>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</si>
  <si>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</si>
  <si>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</si>
  <si>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</si>
  <si>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</si>
  <si>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</si>
  <si>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</si>
  <si>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</si>
  <si>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</si>
  <si>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</si>
  <si>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</si>
  <si>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</si>
  <si>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</si>
  <si>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</si>
  <si>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</si>
  <si>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</si>
  <si>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</si>
  <si>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</si>
  <si>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</si>
  <si>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</si>
  <si>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</si>
  <si>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</si>
  <si>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</si>
  <si>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</si>
  <si>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</si>
  <si>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</si>
  <si>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</si>
  <si>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</si>
  <si>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</si>
  <si>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</si>
  <si>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</si>
  <si>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</si>
  <si>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</si>
  <si>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</si>
  <si>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</si>
  <si>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</si>
  <si>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</si>
  <si>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</si>
  <si>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</si>
  <si>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</si>
  <si>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</si>
  <si>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</si>
  <si>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</si>
  <si>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</si>
  <si>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</si>
  <si>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</si>
  <si>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</si>
  <si>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</si>
  <si>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</si>
  <si>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</si>
  <si>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</si>
  <si>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</si>
  <si>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</si>
  <si>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</si>
  <si>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</si>
  <si>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</si>
  <si>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</si>
  <si>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</si>
  <si>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</si>
  <si>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</si>
  <si>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</si>
  <si>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</si>
  <si>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</si>
  <si>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</si>
  <si>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</si>
  <si>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</si>
  <si>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</si>
  <si>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</si>
  <si>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</si>
  <si>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</si>
  <si>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</si>
  <si>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</si>
  <si>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</si>
  <si>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</si>
  <si>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</si>
  <si>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</si>
  <si>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</si>
  <si>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</si>
  <si>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</si>
  <si>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</si>
  <si>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</si>
  <si>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</si>
  <si>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</si>
  <si>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</si>
  <si>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</si>
  <si>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</si>
  <si>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</si>
  <si>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</si>
  <si>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</si>
  <si>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</si>
  <si>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</si>
  <si>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</si>
  <si>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</si>
  <si>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</si>
  <si>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</si>
  <si>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</si>
  <si>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</si>
  <si>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</si>
  <si>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</si>
  <si>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</si>
  <si>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</si>
  <si>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</si>
  <si>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</si>
  <si>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</si>
  <si>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</si>
  <si>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</si>
  <si>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</si>
  <si>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</si>
  <si>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</si>
  <si>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</si>
  <si>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</si>
  <si>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</si>
  <si>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</si>
  <si>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</si>
  <si>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</si>
  <si>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</si>
  <si>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</si>
  <si>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</si>
  <si>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</si>
  <si>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</si>
  <si>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</si>
  <si>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</si>
  <si>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</si>
  <si>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</si>
  <si>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</si>
  <si>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</si>
  <si>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</si>
  <si>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</si>
  <si>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</si>
  <si>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</si>
  <si>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</si>
  <si>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</si>
  <si>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</si>
  <si>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</si>
  <si>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</si>
  <si>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</si>
  <si>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</si>
  <si>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</si>
  <si>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</si>
  <si>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</si>
  <si>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</si>
  <si>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</si>
  <si>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</si>
  <si>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</si>
  <si>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</si>
  <si>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</si>
  <si>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</si>
  <si>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</si>
  <si>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</si>
  <si>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</si>
  <si>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</si>
  <si>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</si>
  <si>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</si>
  <si>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</si>
  <si>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</si>
  <si>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</si>
  <si>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</si>
  <si>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</si>
  <si>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</si>
  <si>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</si>
  <si>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</si>
  <si>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</si>
  <si>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</si>
  <si>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</si>
  <si>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</si>
  <si>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</si>
  <si>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</si>
  <si>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</si>
  <si>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</si>
  <si>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</si>
  <si>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</si>
  <si>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</si>
  <si>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</si>
  <si>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</si>
  <si>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</si>
  <si>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</si>
  <si>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</si>
  <si>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</si>
  <si>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</si>
  <si>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</si>
  <si>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</si>
  <si>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</si>
  <si>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</si>
  <si>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</si>
  <si>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</si>
  <si>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</si>
  <si>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</si>
  <si>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</si>
  <si>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</si>
  <si>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</si>
  <si>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</si>
  <si>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</si>
  <si>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</si>
  <si>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</si>
  <si>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</si>
  <si>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</si>
  <si>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</si>
  <si>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</si>
  <si>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</si>
  <si>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</si>
  <si>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</si>
  <si>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</si>
  <si>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</si>
  <si>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</si>
  <si>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</si>
  <si>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</si>
  <si>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</si>
  <si>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</si>
  <si>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</si>
  <si>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</si>
  <si>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</si>
  <si>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</si>
  <si>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</si>
  <si>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</si>
  <si>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</si>
  <si>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</si>
  <si>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</si>
  <si>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</si>
  <si>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</si>
  <si>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</si>
  <si>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</si>
  <si>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</si>
  <si>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</si>
  <si>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</si>
  <si>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</si>
  <si>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</si>
  <si>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</si>
  <si>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</si>
  <si>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</si>
  <si>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</si>
  <si>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</si>
  <si>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</si>
  <si>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</si>
  <si>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</si>
  <si>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</si>
  <si>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</si>
  <si>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</si>
  <si>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</si>
  <si>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</si>
  <si>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</si>
  <si>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</si>
  <si>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</si>
  <si>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</si>
  <si>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</si>
  <si>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</si>
  <si>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</si>
  <si>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</si>
  <si>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</si>
  <si>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</si>
  <si>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</si>
  <si>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</si>
  <si>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</si>
  <si>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</si>
  <si>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</si>
  <si>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</si>
  <si>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</si>
  <si>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</si>
  <si>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</si>
  <si>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</si>
  <si>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</si>
  <si>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</si>
  <si>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</si>
  <si>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</si>
  <si>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</si>
  <si>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</si>
  <si>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</si>
  <si>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</si>
  <si>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</si>
  <si>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</si>
  <si>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</si>
  <si>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</si>
  <si>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</si>
  <si>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</si>
  <si>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</si>
  <si>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</si>
  <si>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</si>
  <si>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</si>
  <si>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</si>
  <si>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</si>
  <si>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</si>
  <si>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</si>
  <si>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</si>
  <si>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</si>
  <si>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</si>
  <si>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</si>
  <si>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</si>
  <si>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</si>
  <si>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</si>
  <si>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</si>
  <si>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</si>
  <si>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</si>
  <si>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</si>
  <si>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</si>
  <si>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</si>
  <si>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</si>
  <si>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</si>
  <si>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</si>
  <si>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</si>
  <si>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</si>
  <si>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</si>
  <si>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</si>
  <si>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</si>
  <si>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</si>
  <si>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</si>
  <si>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</si>
  <si>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</si>
  <si>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</si>
  <si>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</si>
  <si>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</si>
  <si>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</si>
  <si>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</si>
  <si>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</si>
  <si>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</si>
  <si>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</si>
  <si>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</si>
  <si>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</si>
  <si>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</si>
  <si>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</si>
  <si>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</si>
  <si>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</si>
  <si>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</si>
  <si>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</si>
  <si>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</si>
  <si>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</si>
  <si>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</si>
  <si>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</si>
  <si>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</si>
  <si>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</si>
  <si>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</si>
  <si>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</si>
  <si>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</si>
  <si>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</si>
  <si>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</si>
  <si>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</si>
  <si>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</si>
  <si>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</si>
  <si>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</si>
  <si>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</si>
  <si>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</si>
  <si>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</si>
  <si>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</si>
  <si>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</si>
  <si>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</si>
  <si>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</si>
  <si>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</si>
  <si>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</si>
  <si>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</si>
  <si>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</si>
  <si>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</si>
  <si>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</si>
  <si>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</si>
  <si>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</si>
  <si>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</si>
  <si>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</si>
  <si>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</si>
  <si>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</si>
  <si>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</si>
  <si>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</si>
  <si>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</si>
  <si>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</si>
  <si>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</si>
  <si>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</si>
  <si>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</si>
  <si>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</si>
  <si>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</si>
  <si>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</si>
  <si>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</si>
  <si>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</si>
  <si>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</si>
  <si>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</si>
  <si>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</si>
  <si>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</si>
  <si>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</si>
  <si>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</si>
  <si>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</si>
  <si>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</si>
  <si>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</si>
  <si>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</si>
  <si>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</si>
  <si>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</si>
  <si>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</si>
  <si>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</si>
  <si>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</si>
  <si>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</si>
  <si>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</si>
  <si>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</si>
  <si>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</si>
  <si>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</si>
  <si>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</si>
  <si>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</si>
  <si>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</si>
  <si>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</si>
  <si>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</si>
  <si>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</si>
  <si>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</si>
  <si>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</si>
  <si>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</si>
  <si>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</si>
  <si>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</si>
  <si>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</si>
  <si>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</si>
  <si>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</si>
  <si>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</si>
  <si>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</si>
  <si>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</si>
  <si>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</si>
  <si>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</si>
  <si>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</si>
  <si>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</si>
  <si>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</si>
  <si>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</si>
  <si>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</si>
  <si>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</si>
  <si>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</si>
  <si>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</si>
  <si>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</si>
  <si>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</si>
  <si>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</si>
  <si>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</si>
  <si>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</si>
  <si>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</si>
  <si>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</si>
  <si>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</si>
  <si>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</si>
  <si>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</si>
  <si>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</si>
  <si>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</si>
  <si>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</si>
  <si>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</si>
  <si>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</si>
  <si>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</si>
  <si>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</si>
  <si>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</si>
  <si>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</si>
  <si>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</si>
  <si>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</si>
  <si>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</si>
  <si>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</si>
  <si>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</si>
  <si>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</si>
  <si>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</si>
  <si>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</si>
  <si>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</si>
  <si>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</si>
  <si>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</si>
  <si>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</si>
  <si>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</si>
  <si>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</si>
  <si>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</si>
  <si>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</si>
  <si>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</si>
  <si>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</si>
  <si>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</si>
  <si>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</si>
  <si>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</si>
  <si>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</si>
  <si>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</si>
  <si>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</si>
  <si>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</si>
  <si>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</si>
  <si>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</si>
  <si>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</si>
  <si>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</si>
  <si>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</si>
  <si>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</si>
  <si>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</si>
  <si>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</si>
  <si>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</si>
  <si>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</si>
  <si>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</si>
  <si>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</si>
  <si>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</si>
  <si>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</si>
  <si>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</si>
  <si>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</si>
  <si>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</si>
  <si>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</si>
  <si>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</si>
  <si>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</si>
  <si>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</si>
  <si>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</si>
  <si>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</si>
  <si>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</si>
  <si>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</si>
  <si>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</si>
  <si>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</si>
  <si>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</si>
  <si>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</si>
  <si>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</si>
  <si>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</si>
  <si>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</si>
  <si>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</si>
  <si>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</si>
  <si>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</si>
  <si>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</si>
  <si>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</si>
  <si>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</si>
  <si>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</si>
  <si>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</si>
  <si>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</si>
  <si>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</si>
  <si>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</si>
  <si>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</si>
  <si>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</si>
  <si>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</si>
  <si>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</si>
  <si>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</si>
  <si>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</si>
  <si>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</si>
  <si>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</si>
  <si>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</si>
  <si>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</si>
  <si>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</si>
  <si>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</si>
  <si>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</si>
  <si>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</si>
  <si>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</si>
  <si>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</si>
  <si>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</si>
  <si>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</si>
  <si>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</si>
  <si>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</si>
  <si>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</si>
  <si>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</si>
  <si>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</si>
  <si>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</si>
  <si>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</si>
  <si>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</si>
  <si>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</si>
  <si>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</si>
  <si>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</si>
  <si>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</si>
  <si>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</si>
  <si>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</si>
  <si>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</si>
  <si>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</si>
  <si>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</si>
  <si>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</si>
  <si>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</si>
  <si>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</si>
  <si>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</si>
  <si>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</si>
  <si>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</si>
  <si>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</si>
  <si>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</si>
  <si>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</si>
  <si>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</si>
  <si>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</si>
  <si>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</si>
  <si>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</si>
  <si>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</si>
  <si>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</si>
  <si>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</si>
  <si>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</si>
  <si>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</si>
  <si>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</si>
  <si>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</si>
  <si>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</si>
  <si>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</si>
  <si>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</si>
  <si>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</si>
  <si>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</si>
  <si>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</si>
  <si>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</si>
  <si>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</si>
  <si>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</si>
  <si>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</si>
  <si>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</si>
  <si>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</si>
  <si>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</si>
  <si>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</si>
  <si>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</si>
  <si>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</si>
  <si>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</si>
  <si>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</si>
  <si>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</si>
  <si>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</si>
  <si>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</si>
  <si>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</si>
  <si>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</si>
  <si>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</si>
  <si>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</si>
  <si>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</si>
  <si>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</si>
  <si>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</si>
  <si>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</si>
  <si>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</si>
  <si>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</si>
  <si>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</si>
  <si>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</si>
  <si>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</si>
  <si>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</si>
  <si>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</si>
  <si>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</si>
  <si>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</si>
  <si>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</si>
  <si>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</si>
  <si>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</si>
  <si>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</si>
  <si>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</si>
  <si>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</si>
  <si>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</si>
  <si>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</si>
  <si>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</si>
  <si>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</si>
  <si>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</si>
  <si>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</si>
  <si>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</si>
  <si>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</si>
  <si>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</si>
  <si>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</si>
  <si>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</si>
  <si>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</si>
  <si>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</si>
  <si>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</si>
  <si>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</si>
  <si>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</si>
  <si>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</si>
  <si>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</si>
  <si>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</si>
  <si>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</si>
  <si>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</si>
  <si>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</si>
  <si>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</si>
  <si>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</si>
  <si>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</si>
  <si>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</si>
  <si>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</si>
  <si>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</si>
  <si>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</si>
  <si>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</si>
  <si>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</si>
  <si>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</si>
  <si>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</si>
  <si>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</si>
  <si>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</si>
  <si>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</si>
  <si>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</si>
  <si>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</si>
  <si>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</si>
  <si>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</si>
  <si>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</si>
  <si>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</si>
  <si>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</si>
  <si>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</si>
  <si>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</si>
  <si>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</si>
  <si>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</si>
  <si>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</si>
  <si>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</si>
  <si>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</si>
  <si>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</si>
  <si>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</si>
  <si>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</si>
  <si>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</si>
  <si>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</si>
  <si>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</si>
  <si>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</si>
  <si>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</si>
  <si>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</si>
  <si>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</si>
  <si>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</si>
  <si>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</si>
  <si>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</si>
  <si>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</si>
  <si>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</si>
  <si>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</si>
  <si>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</si>
  <si>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</si>
  <si>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</si>
  <si>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</si>
  <si>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</si>
  <si>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</si>
  <si>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</si>
  <si>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</si>
  <si>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</si>
  <si>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</si>
  <si>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</si>
  <si>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</si>
  <si>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</si>
  <si>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</si>
  <si>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</si>
  <si>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</si>
  <si>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</si>
  <si>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</si>
  <si>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</si>
  <si>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</si>
  <si>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</si>
  <si>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</si>
  <si>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</si>
  <si>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</si>
  <si>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</si>
  <si>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</si>
  <si>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</si>
  <si>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</si>
  <si>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</si>
  <si>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</si>
  <si>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</si>
  <si>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</si>
  <si>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</si>
  <si>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</si>
  <si>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</si>
  <si>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</si>
  <si>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</si>
  <si>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</si>
  <si>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</si>
  <si>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</si>
  <si>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</si>
  <si>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</si>
  <si>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</si>
  <si>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</si>
  <si>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</si>
  <si>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</si>
  <si>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</si>
  <si>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</si>
  <si>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</si>
  <si>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</si>
  <si>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</si>
  <si>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</si>
  <si>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</si>
  <si>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</si>
  <si>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</si>
  <si>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</si>
  <si>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</si>
  <si>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</si>
  <si>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</si>
  <si>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</si>
  <si>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</si>
  <si>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</si>
  <si>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</si>
  <si>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</si>
  <si>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</si>
  <si>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</si>
  <si>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</si>
  <si>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</si>
  <si>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</si>
  <si>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</si>
  <si>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</si>
  <si>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</si>
  <si>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</si>
  <si>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</si>
  <si>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</si>
  <si>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</si>
  <si>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</si>
  <si>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</si>
  <si>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</si>
  <si>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</si>
  <si>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</si>
  <si>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</si>
  <si>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</si>
  <si>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</si>
  <si>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</si>
  <si>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</si>
  <si>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</si>
  <si>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</si>
  <si>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</si>
  <si>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</si>
  <si>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</si>
  <si>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</si>
  <si>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</si>
  <si>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</si>
  <si>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</si>
  <si>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</si>
  <si>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</si>
  <si>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</si>
  <si>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</si>
  <si>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</si>
  <si>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</si>
  <si>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</si>
  <si>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</si>
  <si>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</si>
  <si>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</si>
  <si>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</si>
  <si>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</si>
  <si>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</si>
  <si>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</si>
  <si>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</si>
  <si>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</si>
  <si>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</si>
  <si>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</si>
  <si>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</si>
  <si>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</si>
  <si>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</si>
  <si>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</si>
  <si>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</si>
  <si>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</si>
  <si>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</si>
  <si>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</si>
  <si>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</si>
  <si>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</si>
  <si>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</si>
  <si>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</si>
  <si>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</si>
  <si>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</si>
  <si>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</si>
  <si>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</si>
  <si>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</si>
  <si>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</si>
  <si>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</si>
  <si>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</si>
  <si>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</si>
  <si>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</si>
  <si>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</si>
  <si>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</si>
  <si>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</si>
  <si>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</si>
  <si>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</si>
  <si>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</si>
  <si>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</si>
  <si>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</si>
  <si>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</si>
  <si>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</si>
  <si>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</si>
  <si>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</si>
  <si>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</si>
  <si>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</si>
  <si>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</si>
  <si>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</si>
  <si>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</si>
  <si>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</si>
  <si>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</si>
  <si>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</si>
  <si>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</si>
  <si>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</si>
  <si>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</si>
  <si>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</si>
  <si>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</si>
  <si>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</si>
  <si>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</si>
  <si>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</si>
  <si>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</si>
  <si>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</si>
  <si>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</si>
  <si>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</si>
  <si>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</si>
  <si>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</si>
  <si>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</si>
  <si>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</si>
  <si>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</si>
  <si>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</si>
  <si>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</si>
  <si>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</si>
  <si>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</si>
  <si>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</si>
  <si>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</si>
  <si>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</si>
  <si>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</si>
  <si>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</si>
  <si>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</si>
  <si>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</si>
  <si>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</si>
  <si>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</si>
  <si>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</si>
  <si>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</si>
  <si>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</si>
  <si>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</si>
  <si>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</si>
  <si>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</si>
  <si>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</si>
  <si>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</si>
  <si>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</si>
  <si>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</si>
  <si>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</si>
  <si>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</si>
  <si>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</si>
  <si>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</si>
  <si>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</si>
  <si>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</si>
  <si>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</si>
  <si>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</si>
  <si>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</si>
  <si>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</si>
  <si>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</si>
  <si>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</si>
  <si>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</si>
  <si>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</si>
  <si>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</si>
  <si>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</si>
  <si>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</si>
  <si>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</si>
  <si>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</si>
  <si>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</si>
  <si>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</si>
  <si>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</si>
  <si>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</si>
  <si>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</si>
  <si>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</si>
  <si>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</si>
  <si>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</si>
  <si>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</si>
  <si>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</si>
  <si>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</si>
  <si>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</si>
  <si>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</si>
  <si>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</si>
  <si>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</si>
  <si>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</si>
  <si>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</si>
  <si>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</si>
  <si>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</si>
  <si>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</si>
  <si>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</si>
  <si>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</si>
  <si>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</si>
  <si>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</si>
  <si>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</si>
  <si>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</si>
  <si>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</si>
  <si>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</si>
  <si>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</si>
  <si>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</si>
  <si>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</si>
  <si>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</si>
  <si>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</si>
  <si>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</si>
  <si>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</si>
  <si>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</si>
  <si>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</si>
  <si>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</si>
  <si>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</si>
  <si>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</si>
  <si>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</si>
  <si>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</si>
  <si>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</si>
  <si>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</si>
  <si>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</si>
  <si>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</si>
  <si>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</si>
  <si>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</si>
  <si>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</si>
  <si>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</si>
  <si>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</si>
  <si>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</si>
  <si>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</si>
  <si>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</si>
  <si>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</si>
  <si>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</si>
  <si>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</si>
  <si>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</si>
  <si>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</si>
  <si>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</si>
  <si>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</si>
  <si>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</si>
  <si>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</si>
  <si>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</si>
  <si>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</si>
  <si>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</si>
  <si>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</si>
  <si>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</si>
  <si>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</si>
  <si>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</si>
  <si>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</si>
  <si>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</si>
  <si>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</si>
  <si>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</si>
  <si>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</si>
  <si>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</si>
  <si>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</si>
  <si>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</si>
  <si>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</si>
  <si>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</si>
  <si>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</si>
  <si>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</si>
  <si>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</si>
  <si>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</si>
  <si>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</si>
  <si>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</si>
  <si>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</si>
  <si>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</si>
  <si>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</si>
  <si>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</si>
  <si>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</si>
  <si>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</si>
  <si>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</si>
  <si>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</si>
  <si>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</si>
  <si>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</si>
  <si>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</si>
  <si>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</si>
  <si>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</si>
  <si>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</si>
  <si>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</si>
  <si>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</si>
  <si>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</si>
  <si>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</si>
  <si>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</si>
  <si>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</si>
  <si>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</si>
  <si>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</si>
  <si>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</si>
  <si>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</si>
  <si>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</si>
  <si>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</si>
  <si>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</si>
  <si>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</si>
  <si>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</si>
  <si>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</si>
  <si>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</si>
  <si>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</si>
  <si>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</si>
  <si>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</si>
  <si>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</si>
  <si>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</si>
  <si>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</si>
  <si>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</si>
  <si>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</si>
  <si>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</si>
  <si>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</si>
  <si>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</si>
  <si>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</si>
  <si>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</si>
  <si>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</si>
  <si>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</si>
  <si>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</si>
  <si>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</si>
  <si>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</si>
  <si>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</si>
  <si>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</si>
  <si>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</si>
  <si>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</si>
  <si>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</si>
  <si>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</si>
  <si>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</si>
  <si>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</si>
  <si>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</si>
  <si>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</si>
  <si>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</si>
  <si>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</si>
  <si>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</si>
  <si>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</si>
  <si>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</si>
  <si>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</si>
  <si>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</si>
  <si>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</si>
  <si>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</si>
  <si>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</si>
  <si>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</si>
  <si>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</si>
  <si>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</si>
  <si>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</si>
  <si>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</si>
  <si>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</si>
  <si>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</si>
  <si>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</si>
  <si>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</si>
  <si>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</si>
  <si>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</si>
  <si>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</si>
  <si>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</si>
  <si>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</si>
  <si>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</si>
  <si>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</si>
  <si>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</si>
  <si>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</si>
  <si>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</si>
  <si>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</si>
  <si>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</si>
  <si>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</si>
  <si>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</si>
  <si>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</si>
  <si>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</si>
  <si>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</si>
  <si>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</si>
  <si>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</si>
  <si>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</si>
  <si>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</si>
  <si>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</si>
  <si>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</si>
  <si>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</si>
  <si>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</si>
  <si>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</si>
  <si>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</si>
  <si>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</si>
  <si>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</si>
  <si>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</si>
  <si>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</si>
  <si>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</si>
  <si>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</si>
  <si>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</si>
  <si>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</si>
  <si>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</si>
  <si>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</si>
  <si>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</si>
  <si>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</si>
  <si>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</si>
  <si>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</si>
  <si>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</si>
  <si>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</si>
  <si>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</si>
  <si>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</si>
  <si>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</si>
  <si>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</si>
  <si>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</si>
  <si>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</si>
  <si>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</si>
  <si>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</si>
  <si>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</si>
  <si>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</si>
  <si>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</si>
  <si>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</si>
  <si>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</si>
  <si>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</si>
  <si>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</si>
  <si>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</si>
  <si>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</si>
  <si>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</si>
  <si>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</si>
  <si>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</si>
  <si>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</si>
  <si>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</si>
  <si>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</si>
  <si>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</si>
  <si>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</si>
  <si>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</si>
  <si>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</si>
  <si>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</si>
  <si>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</si>
  <si>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</si>
  <si>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</si>
  <si>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</si>
  <si>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</si>
  <si>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</si>
  <si>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</si>
  <si>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</si>
  <si>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</si>
  <si>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</si>
  <si>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</si>
  <si>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</si>
  <si>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</si>
  <si>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</si>
  <si>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</si>
  <si>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</si>
  <si>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</si>
  <si>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</si>
  <si>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</si>
  <si>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</si>
  <si>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</si>
  <si>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</si>
  <si>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</si>
  <si>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</si>
  <si>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</si>
  <si>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</si>
  <si>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</si>
  <si>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</si>
  <si>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</si>
  <si>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</si>
  <si>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</si>
  <si>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</si>
  <si>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</si>
  <si>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</si>
  <si>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</si>
  <si>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</si>
  <si>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</si>
  <si>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</si>
  <si>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</si>
  <si>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</si>
  <si>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</si>
  <si>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</si>
  <si>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</si>
  <si>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</si>
  <si>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</si>
  <si>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</si>
  <si>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</si>
  <si>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</si>
  <si>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</si>
  <si>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</si>
  <si>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</si>
  <si>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</si>
  <si>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</si>
  <si>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</si>
  <si>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</si>
  <si>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</si>
  <si>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</si>
  <si>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</si>
  <si>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</si>
  <si>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</si>
  <si>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</si>
  <si>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</si>
  <si>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</si>
  <si>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</si>
  <si>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</si>
  <si>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</si>
  <si>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</si>
  <si>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</si>
  <si>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</si>
  <si>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</si>
  <si>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</si>
  <si>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</si>
  <si>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</si>
  <si>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</si>
  <si>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</si>
  <si>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</si>
  <si>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</si>
  <si>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</si>
  <si>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</si>
  <si>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</si>
  <si>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</si>
  <si>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</si>
  <si>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</si>
  <si>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</si>
  <si>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</si>
  <si>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</si>
  <si>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</si>
  <si>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</si>
  <si>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</si>
  <si>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</si>
  <si>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</si>
  <si>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</si>
  <si>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</si>
  <si>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</si>
  <si>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</si>
  <si>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</si>
  <si>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</si>
  <si>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</si>
  <si>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</si>
  <si>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</si>
  <si>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</si>
  <si>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</si>
  <si>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</si>
  <si>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</si>
  <si>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</si>
  <si>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</si>
  <si>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</si>
  <si>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</si>
  <si>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</si>
  <si>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</si>
  <si>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</si>
  <si>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</si>
  <si>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</si>
  <si>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</si>
  <si>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</si>
  <si>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</si>
  <si>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</si>
  <si>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</si>
  <si>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</si>
  <si>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</si>
  <si>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</si>
  <si>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</si>
  <si>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</si>
  <si>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</si>
  <si>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</si>
  <si>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</si>
  <si>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</si>
  <si>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</si>
  <si>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</si>
  <si>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</si>
  <si>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</si>
  <si>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</si>
  <si>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</si>
  <si>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</si>
  <si>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</si>
  <si>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</si>
  <si>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</si>
  <si>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</si>
  <si>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</si>
  <si>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</si>
  <si>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</si>
  <si>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</si>
  <si>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</si>
  <si>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</si>
  <si>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</si>
  <si>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</si>
  <si>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</si>
  <si>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</si>
  <si>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</si>
  <si>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</si>
  <si>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</si>
  <si>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</si>
  <si>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</si>
  <si>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</si>
  <si>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</si>
  <si>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</si>
  <si>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</si>
  <si>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</si>
  <si>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</si>
  <si>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</si>
  <si>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</si>
  <si>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</si>
  <si>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</si>
  <si>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</si>
  <si>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</si>
  <si>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</si>
  <si>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</si>
  <si>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</si>
  <si>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</si>
  <si>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</si>
  <si>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</si>
  <si>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</si>
  <si>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</si>
  <si>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</si>
  <si>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</si>
  <si>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</si>
  <si>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</si>
  <si>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</si>
  <si>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</si>
  <si>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</si>
  <si>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</si>
  <si>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</si>
  <si>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</si>
  <si>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</si>
  <si>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</si>
  <si>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</si>
  <si>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</si>
  <si>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</si>
  <si>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</si>
  <si>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</si>
  <si>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</si>
  <si>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</si>
  <si>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</si>
  <si>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</si>
  <si>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</si>
  <si>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</si>
  <si>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</si>
  <si>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</si>
  <si>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</si>
  <si>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</si>
  <si>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</si>
  <si>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</si>
  <si>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</si>
  <si>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</si>
  <si>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</si>
  <si>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</si>
  <si>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</si>
  <si>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</si>
  <si>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</si>
  <si>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</si>
  <si>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</si>
  <si>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</si>
  <si>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</si>
  <si>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</si>
  <si>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</si>
  <si>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</si>
  <si>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</si>
  <si>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</si>
  <si>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</si>
  <si>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</si>
  <si>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</si>
  <si>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</si>
  <si>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</si>
  <si>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</si>
  <si>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</si>
  <si>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</si>
  <si>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</si>
  <si>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</si>
  <si>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</si>
  <si>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</si>
  <si>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</si>
  <si>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</si>
  <si>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</si>
  <si>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</si>
  <si>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</si>
  <si>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</si>
  <si>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</si>
  <si>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</si>
  <si>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</si>
  <si>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</si>
  <si>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</si>
  <si>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</si>
  <si>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</si>
  <si>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</si>
  <si>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</si>
  <si>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</si>
  <si>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</si>
  <si>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</si>
  <si>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</si>
  <si>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</si>
  <si>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</si>
  <si>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</si>
  <si>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</si>
  <si>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</si>
  <si>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</si>
  <si>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</si>
  <si>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</si>
  <si>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</si>
  <si>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</si>
  <si>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</si>
  <si>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</si>
  <si>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</si>
  <si>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</si>
  <si>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</si>
  <si>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</si>
  <si>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</si>
  <si>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</si>
  <si>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</si>
  <si>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</si>
  <si>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</si>
  <si>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</si>
  <si>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</si>
  <si>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</si>
  <si>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</si>
  <si>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</si>
  <si>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</si>
  <si>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</si>
  <si>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</si>
  <si>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</si>
  <si>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</si>
  <si>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</si>
  <si>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</si>
  <si>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</si>
  <si>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</si>
  <si>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</si>
  <si>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</si>
  <si>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</si>
  <si>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</si>
  <si>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</si>
  <si>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</si>
  <si>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</si>
  <si>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</si>
  <si>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</si>
  <si>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</si>
  <si>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</si>
  <si>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</si>
  <si>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</si>
  <si>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</si>
  <si>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</si>
  <si>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</si>
  <si>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</si>
  <si>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</si>
  <si>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</si>
  <si>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</si>
  <si>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</si>
  <si>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</si>
  <si>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</si>
  <si>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</si>
  <si>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</si>
  <si>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</si>
  <si>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</si>
  <si>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</si>
  <si>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</si>
  <si>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</si>
  <si>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</si>
  <si>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</si>
  <si>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</si>
  <si>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</si>
  <si>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</si>
  <si>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</si>
  <si>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</si>
  <si>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</si>
  <si>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</si>
  <si>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</si>
  <si>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</si>
  <si>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</si>
  <si>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</si>
  <si>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</si>
  <si>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</si>
  <si>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</si>
  <si>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</si>
  <si>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</si>
  <si>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</si>
  <si>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</si>
  <si>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</si>
  <si>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</si>
  <si>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</si>
  <si>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</si>
  <si>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</si>
  <si>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</si>
  <si>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</si>
  <si>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</si>
  <si>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</si>
  <si>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</si>
  <si>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</si>
  <si>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</si>
  <si>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</si>
  <si>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</si>
  <si>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</si>
  <si>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</si>
  <si>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</si>
  <si>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</si>
  <si>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</si>
  <si>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</si>
  <si>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</si>
  <si>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</si>
  <si>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</si>
  <si>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</si>
  <si>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</si>
  <si>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</si>
  <si>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</si>
  <si>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</si>
  <si>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</si>
  <si>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</si>
  <si>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</si>
  <si>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</si>
  <si>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</si>
  <si>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</si>
  <si>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</si>
  <si>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</si>
  <si>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</si>
  <si>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</si>
  <si>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</si>
  <si>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</si>
  <si>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</si>
  <si>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</si>
  <si>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</si>
  <si>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</si>
  <si>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</si>
  <si>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</si>
  <si>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</si>
  <si>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</si>
  <si>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</si>
  <si>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</si>
  <si>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</si>
  <si>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</si>
  <si>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</si>
  <si>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</si>
  <si>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</si>
  <si>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</si>
  <si>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</si>
  <si>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</si>
  <si>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</si>
  <si>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</si>
  <si>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</si>
  <si>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</si>
  <si>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</si>
  <si>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</si>
  <si>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</si>
  <si>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</si>
  <si>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</si>
  <si>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</si>
  <si>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</si>
  <si>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</si>
  <si>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</si>
  <si>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</si>
  <si>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</si>
  <si>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</si>
  <si>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</si>
  <si>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</si>
  <si>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</si>
  <si>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</si>
  <si>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</si>
  <si>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</si>
  <si>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</si>
  <si>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</si>
  <si>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</si>
  <si>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</si>
  <si>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</si>
  <si>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</si>
  <si>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</si>
  <si>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</si>
  <si>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</si>
  <si>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</si>
  <si>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</si>
  <si>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</si>
  <si>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</si>
  <si>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</si>
  <si>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</si>
  <si>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</si>
  <si>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</si>
  <si>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</si>
  <si>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</si>
  <si>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</si>
  <si>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</si>
  <si>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</si>
  <si>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</si>
  <si>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</si>
  <si>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</si>
  <si>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</si>
  <si>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</si>
  <si>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</si>
  <si>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</si>
  <si>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</si>
  <si>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</si>
  <si>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</si>
  <si>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</si>
  <si>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</si>
  <si>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</si>
  <si>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</si>
  <si>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</si>
  <si>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</si>
  <si>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</si>
  <si>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</si>
  <si>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</si>
  <si>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</si>
  <si>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</si>
  <si>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</si>
  <si>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</si>
  <si>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</si>
  <si>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</si>
  <si>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</si>
  <si>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</si>
  <si>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</si>
  <si>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</si>
  <si>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</si>
  <si>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</si>
  <si>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</si>
  <si>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</si>
  <si>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</si>
  <si>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</si>
  <si>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</si>
  <si>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</si>
  <si>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</si>
  <si>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</si>
  <si>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</si>
  <si>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</si>
  <si>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</si>
  <si>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</si>
  <si>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</si>
  <si>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</si>
  <si>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</si>
  <si>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</si>
  <si>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</si>
  <si>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</si>
  <si>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</si>
  <si>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</si>
  <si>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</si>
  <si>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</si>
  <si>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</si>
  <si>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</si>
  <si>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</si>
  <si>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</si>
  <si>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</si>
  <si>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</si>
  <si>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</si>
  <si>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</si>
  <si>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</si>
  <si>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</si>
  <si>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</si>
  <si>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</si>
  <si>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</si>
  <si>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</si>
  <si>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</si>
  <si>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</si>
  <si>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</si>
  <si>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</si>
  <si>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</si>
  <si>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</si>
  <si>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</si>
  <si>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</si>
  <si>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</si>
  <si>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</si>
  <si>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</si>
  <si>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</si>
  <si>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</si>
  <si>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</si>
  <si>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</si>
  <si>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</si>
  <si>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</si>
  <si>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</si>
  <si>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</si>
  <si>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</si>
  <si>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</si>
  <si>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</si>
  <si>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</si>
  <si>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</si>
  <si>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</si>
  <si>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</si>
  <si>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</si>
  <si>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</si>
  <si>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</si>
  <si>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</si>
  <si>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</si>
  <si>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</si>
  <si>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</si>
  <si>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</si>
  <si>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</si>
  <si>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</si>
  <si>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</si>
  <si>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</si>
  <si>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</si>
  <si>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</si>
  <si>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</si>
  <si>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</si>
  <si>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</si>
  <si>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</si>
  <si>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</si>
  <si>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</si>
  <si>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</si>
  <si>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</si>
  <si>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</si>
  <si>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</si>
  <si>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</si>
  <si>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</si>
  <si>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</si>
  <si>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</si>
  <si>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</si>
  <si>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</si>
  <si>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</si>
  <si>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</si>
  <si>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</si>
  <si>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</si>
  <si>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</si>
  <si>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</si>
  <si>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</si>
  <si>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</si>
  <si>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</si>
  <si>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</si>
  <si>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</si>
  <si>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</si>
  <si>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</si>
  <si>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</si>
  <si>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</si>
  <si>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</si>
  <si>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</si>
  <si>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</si>
  <si>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</si>
  <si>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</si>
  <si>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</si>
  <si>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</si>
  <si>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</si>
  <si>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</si>
  <si>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</si>
  <si>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</si>
  <si>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</si>
  <si>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</si>
  <si>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</si>
  <si>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</si>
  <si>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</si>
  <si>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</si>
  <si>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</si>
  <si>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</si>
  <si>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</si>
  <si>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</si>
  <si>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</si>
  <si>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</si>
  <si>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</si>
  <si>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</si>
  <si>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</si>
  <si>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</si>
  <si>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</si>
  <si>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</si>
  <si>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</si>
  <si>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</si>
  <si>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</si>
  <si>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</si>
  <si>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</si>
  <si>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</si>
  <si>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</si>
  <si>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</si>
  <si>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</si>
  <si>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</si>
  <si>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</si>
  <si>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</si>
  <si>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</si>
  <si>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</si>
  <si>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</si>
  <si>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</si>
  <si>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</si>
  <si>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</si>
  <si>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</si>
  <si>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</si>
  <si>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</si>
  <si>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</si>
  <si>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</si>
  <si>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</si>
  <si>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</si>
  <si>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</si>
  <si>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</si>
  <si>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</si>
  <si>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</si>
  <si>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</si>
  <si>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</si>
  <si>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</si>
  <si>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</si>
  <si>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</si>
  <si>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</si>
  <si>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</si>
  <si>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</si>
  <si>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</si>
  <si>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</si>
  <si>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</si>
  <si>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</si>
  <si>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</si>
  <si>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</si>
  <si>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</si>
  <si>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</si>
  <si>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</si>
  <si>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</si>
  <si>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</si>
  <si>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</si>
  <si>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</si>
  <si>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</si>
  <si>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</si>
  <si>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</si>
  <si>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</si>
  <si>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</si>
  <si>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</si>
  <si>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</si>
  <si>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</si>
  <si>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</si>
  <si>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</si>
  <si>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</si>
  <si>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</si>
  <si>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</si>
  <si>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</si>
  <si>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</si>
  <si>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</si>
  <si>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</si>
  <si>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</si>
  <si>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</si>
  <si>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</si>
  <si>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</si>
  <si>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</si>
  <si>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</si>
  <si>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</si>
  <si>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</si>
  <si>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</si>
  <si>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</si>
  <si>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</si>
  <si>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</si>
  <si>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</si>
  <si>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</si>
  <si>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</si>
  <si>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</si>
  <si>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</si>
  <si>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</si>
  <si>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</si>
  <si>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</si>
  <si>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</si>
  <si>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</si>
  <si>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</si>
  <si>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</si>
  <si>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</si>
  <si>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</si>
  <si>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</si>
  <si>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</si>
  <si>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</si>
  <si>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</si>
  <si>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</si>
  <si>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</si>
  <si>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</si>
  <si>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</si>
  <si>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</si>
  <si>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</si>
  <si>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</si>
  <si>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</si>
  <si>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</si>
  <si>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</si>
  <si>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</si>
  <si>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</si>
  <si>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</si>
  <si>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</si>
  <si>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</si>
  <si>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</si>
  <si>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</si>
  <si>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</si>
  <si>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</si>
  <si>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</si>
  <si>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</si>
  <si>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</si>
  <si>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</si>
  <si>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</si>
  <si>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</si>
  <si>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</si>
  <si>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</si>
  <si>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</si>
  <si>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</si>
  <si>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</si>
  <si>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</si>
  <si>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</si>
  <si>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</si>
  <si>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</si>
  <si>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</si>
  <si>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</si>
  <si>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</si>
  <si>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</si>
  <si>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</si>
  <si>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</si>
  <si>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</si>
  <si>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</si>
  <si>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</si>
  <si>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</si>
  <si>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</si>
  <si>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</si>
  <si>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</si>
  <si>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</si>
  <si>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</si>
  <si>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</si>
  <si>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</si>
  <si>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</si>
  <si>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</si>
  <si>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</si>
  <si>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</si>
  <si>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</si>
  <si>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</si>
  <si>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</si>
  <si>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</si>
  <si>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</si>
  <si>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</si>
  <si>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</si>
  <si>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</si>
  <si>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</si>
  <si>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</si>
  <si>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</si>
  <si>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</si>
  <si>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</si>
  <si>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</si>
  <si>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</si>
  <si>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</si>
  <si>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</si>
  <si>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</si>
  <si>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</si>
  <si>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</si>
  <si>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</si>
  <si>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</si>
  <si>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</si>
  <si>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</si>
  <si>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</si>
  <si>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</si>
  <si>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</si>
  <si>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</si>
  <si>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</si>
  <si>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</si>
  <si>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</si>
  <si>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</si>
  <si>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</si>
  <si>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</si>
  <si>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</si>
  <si>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</si>
  <si>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</si>
  <si>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</si>
  <si>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</si>
  <si>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</si>
  <si>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</si>
  <si>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</si>
  <si>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</si>
  <si>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</si>
  <si>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</si>
  <si>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</si>
  <si>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</si>
  <si>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</si>
  <si>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</si>
  <si>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</si>
  <si>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</si>
  <si>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</si>
  <si>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</si>
  <si>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</si>
  <si>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</si>
  <si>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</si>
  <si>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</si>
  <si>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</si>
  <si>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</si>
  <si>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</si>
  <si>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</si>
  <si>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</si>
  <si>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</si>
  <si>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</si>
  <si>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</si>
  <si>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</si>
  <si>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</si>
  <si>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</si>
  <si>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</si>
  <si>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</si>
  <si>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</si>
  <si>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</si>
  <si>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</si>
  <si>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</si>
  <si>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</si>
  <si>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</si>
  <si>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</si>
  <si>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</si>
  <si>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</si>
  <si>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</si>
  <si>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</si>
  <si>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</si>
  <si>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</si>
  <si>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</si>
  <si>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</si>
  <si>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</si>
  <si>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</si>
  <si>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</si>
  <si>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</si>
  <si>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</si>
  <si>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</si>
  <si>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</si>
  <si>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</si>
  <si>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</si>
  <si>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</si>
  <si>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</si>
  <si>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</si>
  <si>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</si>
  <si>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</si>
  <si>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</si>
  <si>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</si>
  <si>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</si>
  <si>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</si>
  <si>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</si>
  <si>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</si>
  <si>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</si>
  <si>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</si>
  <si>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</si>
  <si>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</si>
  <si>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</si>
  <si>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</si>
  <si>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</si>
  <si>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</si>
  <si>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</si>
  <si>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</si>
  <si>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</si>
  <si>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</si>
  <si>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</si>
  <si>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</si>
  <si>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</si>
  <si>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</si>
  <si>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</si>
  <si>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</si>
  <si>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</si>
  <si>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</si>
  <si>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</si>
  <si>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</si>
  <si>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</si>
  <si>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</si>
  <si>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</si>
  <si>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</si>
  <si>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</si>
  <si>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</si>
  <si>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</si>
  <si>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</si>
  <si>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</si>
  <si>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</si>
  <si>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</si>
  <si>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</si>
  <si>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</si>
  <si>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</si>
  <si>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</si>
  <si>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</si>
  <si>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</si>
  <si>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</si>
  <si>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</si>
  <si>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</si>
  <si>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</si>
  <si>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</si>
  <si>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</si>
  <si>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</si>
  <si>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</si>
  <si>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</si>
  <si>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</si>
  <si>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</si>
  <si>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</si>
  <si>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</si>
  <si>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</si>
  <si>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</si>
  <si>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</si>
  <si>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</si>
  <si>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</si>
  <si>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</si>
  <si>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</si>
  <si>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</si>
  <si>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</si>
  <si>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</si>
  <si>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</si>
  <si>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</si>
  <si>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</si>
  <si>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</si>
  <si>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</si>
  <si>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</si>
  <si>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</si>
  <si>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</si>
  <si>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</si>
  <si>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</si>
  <si>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</si>
  <si>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</si>
  <si>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</si>
  <si>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</si>
  <si>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</si>
  <si>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</si>
  <si>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</si>
  <si>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</si>
  <si>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</si>
  <si>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</si>
  <si>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</si>
  <si>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</si>
  <si>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</si>
  <si>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</si>
  <si>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</si>
  <si>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</si>
  <si>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</si>
  <si>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</si>
  <si>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</si>
  <si>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</si>
  <si>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</si>
  <si>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</si>
  <si>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</si>
  <si>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</si>
  <si>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</si>
  <si>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</si>
  <si>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</si>
  <si>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</si>
  <si>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</si>
  <si>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</si>
  <si>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</si>
  <si>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</si>
  <si>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</si>
  <si>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</si>
  <si>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</si>
  <si>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</si>
  <si>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</si>
  <si>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</si>
  <si>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</si>
  <si>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</si>
  <si>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</si>
  <si>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</si>
  <si>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</si>
  <si>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</si>
  <si>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</si>
  <si>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</si>
  <si>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</si>
  <si>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</si>
  <si>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</si>
  <si>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</si>
  <si>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</si>
  <si>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</si>
  <si>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</si>
  <si>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</si>
  <si>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</si>
  <si>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</si>
  <si>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</si>
  <si>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</si>
  <si>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</si>
  <si>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</si>
  <si>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</si>
  <si>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</si>
  <si>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</si>
  <si>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</si>
  <si>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</si>
  <si>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</si>
  <si>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</si>
  <si>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</si>
  <si>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</si>
  <si>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</si>
  <si>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</si>
  <si>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</si>
  <si>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</si>
  <si>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</si>
  <si>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</si>
  <si>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</si>
  <si>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</si>
  <si>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</si>
  <si>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</si>
  <si>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</si>
  <si>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</si>
  <si>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</si>
  <si>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</si>
  <si>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</si>
  <si>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</si>
  <si>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</si>
  <si>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</si>
  <si>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</si>
  <si>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</si>
  <si>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</si>
  <si>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</si>
  <si>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</si>
  <si>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</si>
  <si>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</si>
  <si>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</si>
  <si>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</si>
  <si>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</si>
  <si>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</si>
  <si>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</si>
  <si>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</si>
  <si>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</si>
  <si>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</si>
  <si>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</si>
  <si>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</si>
  <si>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</si>
  <si>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</si>
  <si>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</si>
  <si>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</si>
  <si>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</si>
  <si>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</si>
  <si>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</si>
  <si>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</si>
  <si>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</si>
  <si>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</si>
  <si>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</si>
  <si>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</si>
  <si>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</si>
  <si>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</si>
  <si>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</si>
  <si>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</si>
  <si>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</si>
  <si>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</si>
  <si>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</si>
  <si>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</si>
  <si>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</si>
  <si>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</si>
  <si>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</si>
  <si>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</si>
  <si>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</si>
  <si>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</si>
  <si>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</si>
  <si>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</si>
  <si>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</si>
  <si>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</si>
  <si>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</si>
  <si>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</si>
  <si>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</si>
  <si>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</si>
  <si>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</si>
  <si>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</si>
  <si>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</si>
  <si>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</si>
  <si>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</si>
  <si>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</si>
  <si>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</si>
  <si>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</si>
  <si>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</si>
  <si>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</si>
  <si>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</si>
  <si>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</si>
  <si>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</si>
  <si>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</si>
  <si>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</si>
  <si>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</si>
  <si>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</si>
  <si>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</si>
  <si>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</si>
  <si>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</si>
  <si>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</si>
  <si>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</si>
  <si>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</si>
  <si>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</si>
  <si>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</si>
  <si>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</si>
  <si>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</si>
  <si>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</si>
  <si>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</si>
  <si>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</si>
  <si>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</si>
  <si>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</si>
  <si>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</si>
  <si>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</si>
  <si>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</si>
  <si>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</si>
  <si>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</si>
  <si>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</si>
  <si>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</si>
  <si>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</si>
  <si>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</si>
  <si>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</si>
  <si>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</si>
  <si>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</si>
  <si>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</si>
  <si>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</si>
  <si>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</si>
  <si>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</si>
  <si>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</si>
  <si>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</si>
  <si>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</si>
  <si>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</si>
  <si>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</si>
  <si>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</si>
  <si>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</si>
  <si>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</si>
  <si>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</si>
  <si>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</si>
  <si>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</si>
  <si>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</si>
  <si>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</si>
  <si>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</si>
  <si>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</si>
  <si>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</si>
  <si>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</si>
  <si>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</si>
  <si>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</si>
  <si>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</si>
  <si>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</si>
  <si>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</si>
  <si>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</si>
  <si>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</si>
  <si>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</si>
  <si>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</si>
  <si>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</si>
  <si>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</si>
  <si>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</si>
  <si>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</si>
  <si>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</si>
  <si>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</si>
  <si>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</si>
  <si>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</si>
  <si>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</si>
  <si>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</si>
  <si>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</si>
  <si>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</si>
  <si>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</si>
  <si>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</si>
  <si>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</si>
  <si>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</si>
  <si>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</si>
  <si>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</si>
  <si>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</si>
  <si>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</si>
  <si>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</si>
  <si>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</si>
  <si>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</si>
  <si>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</si>
  <si>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</si>
  <si>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</si>
  <si>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</si>
  <si>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</si>
  <si>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</si>
  <si>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</si>
  <si>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</si>
  <si>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</si>
  <si>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</si>
  <si>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</si>
  <si>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</si>
  <si>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</si>
  <si>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</si>
  <si>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</si>
  <si>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</si>
  <si>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</si>
  <si>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</si>
  <si>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</si>
  <si>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</si>
  <si>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</si>
  <si>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</si>
  <si>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</si>
  <si>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</si>
  <si>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</si>
  <si>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</si>
  <si>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</si>
  <si>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</si>
  <si>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</si>
  <si>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</si>
  <si>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</si>
  <si>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</si>
  <si>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</si>
  <si>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</si>
  <si>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</si>
  <si>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</si>
  <si>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</si>
  <si>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</si>
  <si>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</si>
  <si>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</si>
  <si>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</si>
  <si>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</si>
  <si>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</si>
  <si>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</si>
  <si>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</si>
  <si>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</si>
  <si>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</si>
  <si>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</si>
  <si>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</si>
  <si>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</si>
  <si>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</si>
  <si>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</si>
  <si>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</si>
  <si>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</si>
  <si>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</si>
  <si>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</si>
  <si>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</si>
  <si>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</si>
  <si>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</si>
  <si>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</si>
  <si>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</si>
  <si>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</si>
  <si>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</si>
  <si>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</si>
  <si>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</si>
  <si>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</si>
  <si>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</si>
  <si>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</si>
  <si>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</si>
  <si>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</si>
  <si>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</si>
  <si>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</si>
  <si>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</si>
  <si>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</si>
  <si>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</si>
  <si>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</si>
  <si>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</si>
  <si>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</si>
  <si>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</si>
  <si>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</si>
  <si>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</si>
  <si>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</si>
  <si>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</si>
  <si>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</si>
  <si>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</si>
  <si>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</si>
  <si>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</si>
  <si>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</si>
  <si>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</si>
  <si>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</si>
  <si>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</si>
  <si>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</si>
  <si>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</si>
  <si>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</si>
  <si>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</si>
  <si>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</si>
  <si>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</si>
  <si>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</si>
  <si>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</si>
  <si>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</si>
  <si>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</si>
  <si>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</si>
  <si>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</si>
  <si>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</si>
  <si>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</si>
  <si>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</si>
  <si>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</si>
  <si>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</si>
  <si>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</si>
  <si>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</si>
  <si>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</si>
  <si>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</si>
  <si>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</si>
  <si>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</si>
  <si>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</si>
  <si>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</si>
  <si>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</si>
  <si>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</si>
  <si>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</si>
  <si>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</si>
  <si>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</si>
  <si>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</si>
  <si>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</si>
  <si>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</si>
  <si>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</si>
  <si>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</si>
  <si>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</si>
  <si>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</si>
  <si>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</si>
  <si>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</si>
  <si>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</si>
  <si>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</si>
  <si>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</si>
  <si>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</si>
  <si>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</si>
  <si>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</si>
  <si>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</si>
  <si>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</si>
  <si>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</si>
  <si>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</si>
  <si>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</si>
  <si>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</si>
  <si>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</si>
  <si>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</si>
  <si>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</si>
  <si>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</si>
  <si>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</si>
  <si>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</si>
  <si>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</si>
  <si>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</si>
  <si>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</si>
  <si>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</si>
  <si>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</si>
  <si>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</si>
  <si>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</si>
  <si>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</si>
  <si>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</si>
  <si>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</si>
  <si>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</si>
  <si>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</si>
  <si>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</si>
  <si>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</si>
  <si>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</si>
  <si>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</si>
  <si>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</si>
  <si>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</si>
  <si>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</si>
  <si>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</si>
  <si>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</si>
  <si>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</si>
  <si>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</si>
  <si>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</si>
  <si>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</si>
  <si>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</si>
  <si>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</si>
  <si>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</si>
  <si>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</si>
  <si>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</si>
  <si>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</si>
  <si>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</si>
  <si>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</si>
  <si>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</si>
  <si>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</si>
  <si>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</si>
  <si>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</si>
  <si>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</si>
  <si>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</si>
  <si>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</si>
  <si>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</si>
  <si>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</si>
  <si>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</si>
  <si>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</si>
  <si>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</si>
  <si>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</si>
  <si>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</si>
  <si>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</si>
  <si>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</si>
  <si>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</si>
  <si>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</si>
  <si>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</si>
  <si>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</si>
  <si>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</si>
  <si>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</si>
  <si>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</si>
  <si>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</si>
  <si>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</si>
  <si>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</si>
  <si>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</si>
  <si>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</si>
  <si>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</si>
  <si>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</si>
  <si>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</si>
  <si>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</si>
  <si>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</si>
  <si>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</si>
  <si>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</si>
  <si>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</si>
  <si>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</si>
  <si>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</si>
  <si>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</si>
  <si>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</si>
  <si>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</si>
  <si>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</si>
  <si>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</si>
  <si>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</si>
  <si>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</si>
  <si>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</si>
  <si>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</si>
  <si>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</si>
  <si>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</si>
  <si>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</si>
  <si>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</si>
  <si>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</si>
  <si>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</si>
  <si>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</si>
  <si>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</si>
  <si>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</si>
  <si>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</si>
  <si>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</si>
  <si>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</si>
  <si>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</si>
  <si>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</si>
  <si>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</si>
  <si>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</si>
  <si>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</si>
  <si>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</si>
  <si>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</si>
  <si>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</si>
  <si>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</si>
  <si>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</si>
  <si>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</si>
  <si>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</si>
  <si>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</si>
  <si>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</si>
  <si>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</si>
  <si>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</si>
  <si>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</si>
  <si>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</si>
  <si>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</si>
  <si>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</si>
  <si>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</si>
  <si>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</si>
  <si>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</si>
  <si>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</si>
  <si>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</si>
  <si>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</si>
  <si>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</si>
  <si>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</si>
  <si>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</si>
  <si>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</si>
  <si>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</si>
  <si>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</si>
  <si>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</si>
  <si>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</si>
  <si>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</si>
  <si>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</si>
  <si>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</si>
  <si>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</si>
  <si>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</si>
  <si>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</si>
  <si>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</si>
  <si>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</si>
  <si>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</si>
  <si>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</si>
  <si>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</si>
  <si>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</si>
  <si>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</si>
  <si>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</si>
  <si>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</si>
  <si>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</si>
  <si>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</si>
  <si>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</si>
  <si>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</si>
  <si>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</si>
  <si>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</si>
  <si>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</si>
  <si>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</si>
  <si>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</si>
  <si>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</si>
  <si>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</si>
  <si>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</si>
  <si>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</si>
  <si>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</si>
  <si>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</si>
  <si>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</si>
  <si>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</si>
  <si>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</si>
  <si>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</si>
  <si>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</si>
  <si>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</si>
  <si>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</si>
  <si>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</si>
  <si>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</si>
  <si>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</si>
  <si>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</si>
  <si>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</si>
  <si>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</si>
  <si>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</si>
  <si>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</si>
  <si>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</si>
  <si>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</si>
  <si>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</si>
  <si>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</si>
  <si>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</si>
  <si>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</si>
  <si>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</si>
  <si>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</si>
  <si>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</si>
  <si>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</si>
  <si>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</si>
  <si>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</si>
  <si>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</si>
  <si>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</si>
  <si>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</si>
  <si>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</si>
  <si>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</si>
  <si>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</si>
  <si>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</si>
  <si>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</si>
  <si>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</si>
  <si>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</si>
  <si>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</si>
  <si>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</si>
  <si>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</si>
  <si>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</si>
  <si>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</si>
  <si>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</si>
  <si>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</si>
  <si>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</si>
  <si>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</si>
  <si>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</si>
  <si>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</si>
  <si>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</si>
  <si>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</si>
  <si>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</si>
  <si>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</si>
  <si>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</si>
  <si>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</si>
  <si>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</si>
  <si>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</si>
  <si>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</si>
  <si>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</si>
  <si>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</si>
  <si>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</si>
  <si>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</si>
  <si>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</si>
  <si>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</si>
  <si>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</si>
  <si>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</si>
  <si>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</si>
  <si>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</si>
  <si>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</si>
  <si>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</si>
  <si>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</si>
  <si>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</si>
  <si>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</si>
  <si>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</si>
  <si>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</si>
  <si>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</si>
  <si>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</si>
  <si>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</si>
  <si>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</si>
  <si>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</si>
  <si>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</si>
  <si>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</si>
  <si>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</si>
  <si>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</si>
  <si>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</si>
  <si>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</si>
  <si>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</si>
  <si>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</si>
  <si>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</si>
  <si>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</si>
  <si>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</si>
  <si>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</si>
  <si>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</si>
  <si>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</si>
  <si>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</si>
  <si>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</si>
  <si>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</si>
  <si>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</si>
  <si>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</si>
  <si>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</si>
  <si>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</si>
  <si>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</si>
  <si>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</si>
  <si>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</si>
  <si>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</si>
  <si>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</si>
  <si>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</si>
  <si>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</si>
  <si>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</si>
  <si>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</si>
  <si>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</si>
  <si>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</si>
  <si>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</si>
  <si>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</si>
  <si>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</si>
  <si>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</si>
  <si>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</si>
  <si>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</si>
  <si>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</si>
  <si>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</si>
  <si>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</si>
  <si>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</si>
  <si>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</si>
  <si>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</si>
  <si>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</si>
  <si>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</si>
  <si>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</si>
  <si>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</si>
  <si>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</si>
  <si>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</si>
  <si>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</si>
  <si>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</si>
  <si>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</si>
  <si>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</si>
  <si>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</si>
  <si>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</si>
  <si>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</si>
  <si>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</si>
  <si>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</si>
  <si>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</si>
  <si>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</si>
  <si>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</si>
  <si>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</si>
  <si>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</si>
  <si>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</si>
  <si>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</si>
  <si>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</si>
  <si>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</si>
  <si>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</si>
  <si>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</si>
  <si>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</si>
  <si>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</si>
  <si>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</si>
  <si>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</si>
  <si>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</si>
  <si>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</si>
  <si>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</si>
  <si>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</si>
  <si>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</si>
  <si>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</si>
  <si>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</si>
  <si>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</si>
  <si>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</si>
  <si>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</si>
  <si>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</si>
  <si>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</si>
  <si>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</si>
  <si>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</si>
  <si>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</si>
  <si>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</si>
  <si>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</si>
  <si>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</si>
  <si>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</si>
  <si>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</si>
  <si>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</si>
  <si>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</si>
  <si>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</si>
  <si>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</si>
  <si>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</si>
  <si>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</si>
  <si>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</si>
  <si>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</si>
  <si>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</si>
  <si>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</si>
  <si>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</si>
  <si>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</si>
  <si>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</si>
  <si>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</si>
  <si>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</si>
  <si>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</si>
  <si>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</si>
  <si>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</si>
  <si>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</si>
  <si>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</si>
  <si>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</si>
  <si>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</si>
  <si>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</si>
  <si>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</si>
  <si>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</si>
  <si>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</si>
  <si>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</si>
  <si>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</si>
  <si>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</si>
  <si>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</si>
  <si>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</si>
  <si>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</si>
  <si>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</si>
  <si>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</si>
  <si>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</si>
  <si>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</si>
  <si>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</si>
  <si>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</si>
  <si>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</si>
  <si>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</si>
  <si>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</si>
  <si>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</si>
  <si>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</si>
  <si>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</si>
  <si>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</si>
  <si>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</si>
  <si>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</si>
  <si>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</si>
  <si>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</si>
  <si>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</si>
  <si>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</si>
  <si>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</si>
  <si>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</si>
  <si>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</si>
  <si>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</si>
  <si>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</si>
  <si>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</si>
  <si>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</si>
  <si>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</si>
  <si>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</si>
  <si>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</si>
  <si>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</si>
  <si>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</si>
  <si>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</si>
  <si>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</si>
  <si>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</si>
  <si>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</si>
  <si>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</si>
  <si>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</si>
  <si>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</si>
  <si>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</si>
  <si>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</si>
  <si>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</si>
  <si>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</si>
  <si>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</si>
  <si>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</si>
  <si>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</si>
  <si>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</si>
  <si>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</si>
  <si>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</si>
  <si>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</si>
  <si>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</si>
  <si>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</si>
  <si>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</si>
  <si>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</si>
  <si>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</si>
  <si>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</si>
  <si>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</si>
  <si>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</si>
  <si>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</si>
  <si>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</si>
  <si>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</si>
  <si>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</si>
  <si>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</si>
  <si>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</si>
  <si>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</si>
  <si>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</si>
  <si>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</si>
  <si>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</si>
  <si>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</si>
  <si>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</si>
  <si>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</si>
  <si>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</si>
  <si>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</si>
  <si>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</si>
  <si>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</si>
  <si>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</si>
  <si>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</si>
  <si>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</si>
  <si>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</si>
  <si>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</si>
  <si>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</si>
  <si>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</si>
  <si>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</si>
  <si>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</si>
  <si>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</si>
  <si>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</si>
  <si>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</si>
  <si>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</si>
  <si>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</si>
  <si>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</si>
  <si>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</si>
  <si>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</si>
  <si>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</si>
  <si>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</si>
  <si>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</si>
  <si>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</si>
  <si>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</si>
  <si>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</si>
  <si>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</si>
  <si>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</si>
  <si>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</si>
  <si>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</si>
  <si>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</si>
  <si>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</si>
  <si>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</si>
  <si>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</si>
  <si>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</si>
  <si>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</si>
  <si>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</si>
  <si>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</si>
  <si>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</si>
  <si>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</si>
  <si>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</si>
  <si>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</si>
  <si>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</si>
  <si>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</si>
  <si>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</si>
  <si>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</si>
  <si>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</si>
  <si>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</si>
  <si>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</si>
  <si>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</si>
  <si>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</si>
  <si>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</si>
  <si>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</si>
  <si>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</si>
  <si>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</si>
  <si>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</si>
  <si>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</si>
  <si>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</si>
  <si>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</si>
  <si>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</si>
  <si>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</si>
  <si>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</si>
  <si>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</si>
  <si>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</si>
  <si>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</si>
  <si>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</si>
  <si>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</si>
  <si>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</si>
  <si>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</si>
  <si>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</si>
  <si>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</si>
  <si>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</si>
  <si>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</si>
  <si>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</si>
  <si>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</si>
  <si>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</si>
  <si>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</si>
  <si>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</si>
  <si>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</si>
  <si>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</si>
  <si>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</si>
  <si>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</si>
  <si>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</si>
  <si>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</si>
  <si>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</si>
  <si>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</si>
  <si>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</si>
  <si>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</si>
  <si>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</si>
  <si>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</si>
  <si>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</si>
  <si>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</si>
  <si>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</si>
  <si>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</si>
  <si>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</si>
  <si>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</si>
  <si>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</si>
  <si>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</si>
  <si>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</si>
  <si>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</si>
  <si>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</si>
  <si>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</si>
  <si>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</si>
  <si>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</si>
  <si>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</si>
  <si>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</si>
  <si>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</si>
  <si>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</si>
  <si>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</si>
  <si>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</si>
  <si>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</si>
  <si>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</si>
  <si>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</si>
  <si>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</si>
  <si>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</si>
  <si>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</si>
  <si>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</si>
  <si>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</si>
  <si>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</si>
  <si>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</si>
  <si>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</si>
  <si>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</si>
  <si>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</si>
  <si>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</si>
  <si>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</si>
  <si>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</si>
  <si>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</si>
  <si>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</si>
  <si>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</si>
  <si>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</si>
  <si>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</si>
  <si>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</si>
  <si>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</si>
  <si>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</si>
  <si>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</si>
  <si>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</si>
  <si>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</si>
  <si>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</si>
  <si>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</si>
  <si>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</si>
  <si>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</si>
  <si>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</si>
  <si>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</si>
  <si>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</si>
  <si>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</si>
  <si>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</si>
  <si>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</si>
  <si>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</si>
  <si>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</si>
  <si>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</si>
  <si>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</si>
  <si>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</si>
  <si>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</si>
  <si>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</si>
  <si>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</si>
  <si>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</si>
  <si>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</si>
  <si>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</si>
  <si>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</si>
  <si>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</si>
  <si>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</si>
  <si>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</si>
  <si>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</si>
  <si>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</si>
  <si>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</si>
  <si>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</si>
  <si>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</si>
  <si>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</si>
  <si>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</si>
  <si>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</si>
  <si>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</si>
  <si>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</si>
  <si>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</si>
  <si>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</si>
  <si>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</si>
  <si>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</si>
  <si>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</si>
  <si>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</si>
  <si>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</si>
  <si>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</si>
  <si>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</si>
  <si>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</si>
  <si>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</si>
  <si>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</si>
  <si>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</si>
  <si>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</si>
  <si>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</si>
  <si>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</si>
  <si>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</si>
  <si>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</si>
  <si>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</si>
  <si>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</si>
  <si>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</si>
  <si>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</si>
  <si>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</si>
  <si>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</si>
  <si>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</si>
  <si>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</si>
  <si>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</si>
  <si>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</si>
  <si>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</si>
  <si>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</si>
  <si>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</si>
  <si>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</si>
  <si>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</si>
  <si>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</si>
  <si>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</si>
  <si>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</si>
  <si>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</si>
  <si>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</si>
  <si>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</si>
  <si>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</si>
  <si>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</si>
  <si>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</si>
  <si>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</si>
  <si>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</si>
  <si>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</si>
  <si>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</si>
  <si>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</si>
  <si>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</si>
  <si>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</si>
  <si>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</si>
  <si>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</si>
  <si>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</si>
  <si>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</si>
  <si>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</si>
  <si>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</si>
  <si>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</si>
  <si>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</si>
  <si>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</si>
  <si>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</si>
  <si>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</si>
  <si>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</si>
  <si>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</si>
  <si>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</si>
  <si>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</si>
  <si>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</si>
  <si>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</si>
  <si>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</si>
  <si>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</si>
  <si>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</si>
  <si>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</si>
  <si>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</si>
  <si>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</si>
  <si>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</si>
  <si>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</si>
  <si>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</si>
  <si>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</si>
  <si>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</si>
  <si>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</si>
  <si>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</si>
  <si>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</si>
  <si>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</si>
  <si>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</si>
  <si>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</si>
  <si>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</si>
  <si>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</si>
  <si>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</si>
  <si>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</si>
  <si>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</si>
  <si>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</si>
  <si>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</si>
  <si>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</si>
  <si>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</si>
  <si>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</si>
  <si>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</si>
  <si>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</si>
  <si>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</si>
  <si>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</si>
  <si>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</si>
  <si>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</si>
  <si>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</si>
  <si>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</si>
  <si>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</si>
  <si>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</si>
  <si>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</si>
  <si>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</si>
  <si>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</si>
  <si>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</si>
  <si>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</si>
  <si>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</si>
  <si>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</si>
  <si>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</si>
  <si>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</si>
  <si>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</si>
  <si>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</si>
  <si>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</si>
  <si>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</si>
  <si>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</si>
  <si>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</si>
  <si>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</si>
  <si>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</si>
  <si>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</si>
  <si>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</si>
  <si>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</si>
  <si>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</si>
  <si>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</si>
  <si>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</si>
  <si>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</si>
  <si>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</si>
  <si>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</si>
  <si>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</si>
  <si>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</si>
  <si>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</si>
  <si>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</si>
  <si>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</si>
  <si>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</si>
  <si>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</si>
  <si>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</si>
  <si>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</si>
  <si>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</si>
  <si>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</si>
  <si>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</si>
  <si>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</si>
  <si>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</si>
  <si>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</si>
  <si>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</si>
  <si>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</si>
  <si>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</si>
  <si>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</si>
  <si>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</si>
  <si>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</si>
  <si>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</si>
  <si>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</si>
  <si>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</si>
  <si>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</si>
  <si>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</si>
  <si>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</si>
  <si>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</si>
  <si>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</si>
  <si>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</si>
  <si>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</si>
  <si>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</si>
  <si>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</si>
  <si>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</si>
  <si>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</si>
  <si>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</si>
  <si>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</si>
  <si>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</si>
  <si>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</si>
  <si>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</si>
  <si>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</si>
  <si>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</si>
  <si>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</si>
  <si>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</si>
  <si>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</si>
  <si>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</si>
  <si>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</si>
  <si>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</si>
  <si>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</si>
  <si>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</si>
  <si>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</si>
  <si>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</si>
  <si>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</si>
  <si>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</si>
  <si>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</si>
  <si>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</si>
  <si>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</si>
  <si>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</si>
  <si>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</si>
  <si>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</si>
  <si>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</si>
  <si>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</si>
  <si>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</si>
  <si>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</si>
  <si>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</si>
  <si>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</si>
  <si>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</si>
  <si>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</si>
  <si>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</si>
  <si>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</si>
  <si>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</si>
  <si>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</si>
  <si>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</si>
  <si>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</si>
  <si>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</si>
  <si>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</si>
  <si>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</si>
  <si>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</si>
  <si>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</si>
  <si>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</si>
  <si>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</si>
  <si>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</si>
  <si>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</si>
  <si>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</si>
  <si>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</si>
  <si>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</si>
  <si>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</si>
  <si>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</si>
  <si>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</si>
  <si>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</si>
  <si>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</si>
  <si>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</si>
  <si>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</si>
  <si>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</si>
  <si>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</si>
  <si>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</si>
  <si>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</si>
  <si>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</si>
  <si>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</si>
  <si>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</si>
  <si>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</si>
  <si>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</si>
  <si>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</si>
  <si>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</si>
  <si>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</si>
  <si>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</si>
  <si>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</si>
  <si>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</si>
  <si>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</si>
  <si>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</si>
  <si>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</si>
  <si>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</si>
  <si>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</si>
  <si>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</si>
  <si>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</si>
  <si>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</si>
  <si>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</si>
  <si>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</si>
  <si>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</si>
  <si>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</si>
  <si>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</si>
  <si>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</si>
  <si>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</si>
  <si>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</si>
  <si>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</si>
  <si>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</si>
  <si>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</si>
  <si>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</si>
  <si>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</si>
  <si>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</si>
  <si>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</si>
  <si>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</si>
  <si>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</si>
  <si>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</si>
  <si>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</si>
  <si>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</si>
  <si>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</si>
  <si>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</si>
  <si>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</si>
  <si>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</si>
  <si>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</si>
  <si>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</si>
  <si>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</si>
  <si>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</si>
  <si>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</si>
  <si>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</si>
  <si>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</si>
  <si>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</si>
  <si>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</si>
  <si>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</si>
  <si>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</si>
  <si>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</si>
  <si>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</si>
  <si>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</si>
  <si>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</si>
  <si>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</si>
  <si>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</si>
  <si>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</si>
  <si>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</si>
  <si>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</si>
  <si>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</si>
  <si>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</si>
  <si>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</si>
  <si>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</si>
  <si>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</si>
  <si>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</si>
  <si>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</si>
  <si>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</si>
  <si>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</si>
  <si>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</si>
  <si>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</si>
  <si>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</si>
  <si>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</si>
  <si>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</si>
  <si>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</si>
  <si>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</si>
  <si>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</si>
  <si>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</si>
  <si>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</si>
  <si>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</si>
  <si>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</si>
  <si>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</si>
  <si>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</si>
  <si>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</si>
  <si>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</si>
  <si>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</si>
  <si>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</si>
  <si>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</si>
  <si>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</si>
  <si>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</si>
  <si>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</si>
  <si>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</si>
  <si>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</si>
  <si>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</si>
  <si>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</si>
  <si>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</si>
  <si>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</si>
  <si>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</si>
  <si>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</si>
  <si>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</si>
  <si>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</si>
  <si>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</si>
  <si>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</si>
  <si>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</si>
  <si>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</si>
  <si>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</si>
  <si>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</si>
  <si>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</si>
  <si>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</si>
  <si>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</si>
  <si>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</si>
  <si>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</si>
  <si>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</si>
  <si>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</si>
  <si>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</si>
  <si>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</si>
  <si>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</si>
  <si>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</si>
  <si>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</si>
  <si>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</si>
  <si>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</si>
  <si>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</si>
  <si>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</si>
  <si>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</si>
  <si>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</si>
  <si>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</si>
  <si>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</si>
  <si>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</si>
  <si>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</si>
  <si>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</si>
  <si>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</si>
  <si>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</si>
  <si>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</si>
  <si>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</si>
  <si>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</si>
  <si>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</si>
  <si>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</si>
  <si>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</si>
  <si>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</si>
  <si>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</si>
  <si>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</si>
  <si>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</si>
  <si>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</si>
  <si>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</si>
  <si>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</si>
  <si>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</si>
  <si>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</si>
  <si>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</si>
  <si>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</si>
  <si>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</si>
  <si>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</si>
  <si>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</si>
  <si>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</si>
  <si>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</si>
  <si>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</si>
  <si>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</si>
  <si>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</si>
  <si>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</si>
  <si>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</si>
  <si>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</si>
  <si>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</si>
  <si>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</si>
  <si>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</si>
  <si>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</si>
  <si>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</si>
  <si>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</si>
  <si>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</si>
  <si>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</si>
  <si>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</si>
  <si>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</si>
  <si>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</si>
  <si>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</si>
  <si>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</si>
  <si>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</si>
  <si>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</si>
  <si>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</si>
  <si>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</si>
  <si>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</si>
  <si>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</si>
  <si>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</si>
  <si>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</si>
  <si>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</si>
  <si>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</si>
  <si>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</si>
  <si>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</si>
  <si>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</si>
  <si>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</si>
  <si>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</si>
  <si>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</si>
  <si>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</si>
  <si>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</si>
  <si>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</si>
  <si>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</si>
  <si>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</si>
  <si>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</si>
  <si>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</si>
  <si>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</si>
  <si>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</si>
  <si>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</si>
  <si>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</si>
  <si>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</si>
  <si>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</si>
  <si>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</si>
  <si>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</si>
  <si>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</si>
  <si>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</si>
  <si>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</si>
  <si>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</si>
  <si>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</si>
  <si>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</si>
  <si>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</si>
  <si>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</si>
  <si>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</si>
  <si>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</si>
  <si>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</si>
  <si>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</si>
  <si>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</si>
  <si>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</si>
  <si>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</si>
  <si>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</si>
  <si>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</si>
  <si>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</si>
  <si>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</si>
  <si>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</si>
  <si>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</si>
  <si>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</si>
  <si>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</si>
  <si>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</si>
  <si>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</si>
  <si>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</si>
  <si>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</si>
  <si>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</si>
  <si>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</si>
  <si>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</si>
  <si>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</si>
  <si>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</si>
  <si>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</si>
  <si>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</si>
  <si>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</si>
  <si>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</si>
  <si>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</si>
  <si>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</si>
  <si>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</si>
  <si>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</si>
  <si>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</si>
  <si>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</si>
  <si>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</si>
  <si>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</si>
  <si>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</si>
  <si>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</si>
  <si>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</si>
  <si>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</si>
  <si>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</si>
  <si>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</si>
  <si>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</si>
  <si>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</si>
  <si>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</si>
  <si>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</si>
  <si>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</si>
  <si>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</si>
  <si>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</si>
  <si>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</si>
  <si>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</si>
  <si>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</si>
  <si>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</si>
  <si>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</si>
  <si>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</si>
  <si>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</si>
  <si>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</si>
  <si>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</si>
  <si>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</si>
  <si>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</si>
  <si>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</si>
  <si>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</si>
  <si>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</si>
  <si>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</si>
  <si>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</si>
  <si>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</si>
  <si>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</si>
  <si>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</si>
  <si>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</si>
  <si>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</si>
  <si>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</si>
  <si>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</si>
  <si>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</si>
  <si>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</si>
  <si>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</si>
  <si>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</si>
  <si>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</si>
  <si>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</si>
  <si>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</si>
  <si>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</si>
  <si>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</si>
  <si>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</si>
  <si>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</si>
  <si>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</si>
  <si>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</si>
  <si>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</si>
  <si>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</si>
  <si>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</si>
  <si>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</si>
  <si>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</si>
  <si>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</si>
  <si>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</si>
  <si>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</si>
  <si>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</si>
  <si>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</si>
  <si>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</si>
  <si>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</si>
  <si>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</si>
  <si>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</si>
  <si>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</si>
  <si>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</si>
  <si>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</si>
  <si>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</si>
  <si>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</si>
  <si>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</si>
  <si>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</si>
  <si>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</si>
  <si>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</si>
  <si>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</si>
  <si>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</si>
  <si>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</si>
  <si>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</si>
  <si>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</si>
  <si>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</si>
  <si>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</si>
  <si>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</si>
  <si>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</si>
  <si>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</si>
  <si>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</si>
  <si>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</si>
  <si>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</si>
  <si>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</si>
  <si>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</si>
  <si>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</si>
  <si>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</si>
  <si>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</si>
  <si>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</si>
  <si>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</si>
  <si>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</si>
  <si>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</si>
  <si>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</si>
  <si>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</si>
  <si>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</si>
  <si>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</si>
  <si>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</si>
  <si>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</si>
  <si>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</si>
  <si>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</si>
  <si>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</si>
  <si>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</si>
  <si>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</si>
  <si>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</si>
  <si>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</si>
  <si>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</si>
  <si>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</si>
  <si>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</si>
  <si>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</si>
  <si>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</si>
  <si>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</si>
  <si>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</si>
  <si>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</si>
  <si>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</si>
  <si>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</si>
  <si>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</si>
  <si>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</si>
  <si>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</si>
  <si>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</si>
  <si>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</si>
  <si>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</si>
  <si>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</si>
  <si>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</si>
  <si>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</si>
  <si>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</si>
  <si>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</si>
  <si>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</si>
  <si>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</si>
  <si>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</si>
  <si>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</si>
  <si>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</si>
  <si>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</si>
  <si>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</si>
  <si>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</si>
  <si>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</si>
  <si>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</si>
  <si>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</si>
  <si>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</si>
  <si>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</si>
  <si>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</si>
  <si>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</si>
  <si>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</si>
  <si>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</si>
  <si>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</si>
  <si>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</si>
  <si>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</si>
  <si>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</si>
  <si>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</si>
  <si>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</si>
  <si>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</si>
  <si>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</si>
  <si>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</si>
  <si>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</si>
  <si>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</si>
  <si>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</si>
  <si>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</si>
  <si>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</si>
  <si>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</si>
  <si>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</si>
  <si>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</si>
  <si>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</si>
  <si>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</si>
  <si>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</si>
  <si>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</si>
  <si>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</si>
  <si>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</si>
  <si>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</si>
  <si>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</si>
  <si>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</si>
  <si>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</si>
  <si>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</si>
  <si>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</si>
  <si>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</si>
  <si>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</si>
  <si>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</si>
  <si>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</si>
  <si>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</si>
  <si>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</si>
  <si>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</si>
  <si>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</si>
  <si>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</si>
  <si>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</si>
  <si>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</si>
  <si>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</si>
  <si>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</si>
  <si>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</si>
  <si>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</si>
  <si>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</si>
  <si>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</si>
  <si>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</si>
  <si>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</si>
  <si>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</si>
  <si>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</si>
  <si>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</si>
  <si>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</si>
  <si>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</si>
  <si>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</si>
  <si>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</si>
  <si>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</si>
  <si>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</si>
  <si>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</si>
  <si>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</si>
  <si>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</si>
  <si>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</si>
  <si>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</si>
  <si>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</si>
  <si>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</si>
  <si>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</si>
  <si>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</si>
  <si>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</si>
  <si>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</si>
  <si>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</si>
  <si>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</si>
  <si>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</si>
  <si>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</si>
  <si>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</si>
  <si>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</si>
  <si>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</si>
  <si>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</si>
  <si>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</si>
  <si>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</si>
  <si>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</si>
  <si>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</si>
  <si>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</si>
  <si>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</si>
  <si>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</si>
  <si>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</si>
  <si>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</si>
  <si>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</si>
  <si>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</si>
  <si>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</si>
  <si>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</si>
  <si>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</si>
  <si>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</si>
  <si>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</si>
  <si>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</si>
  <si>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</si>
  <si>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</si>
  <si>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</si>
  <si>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</si>
  <si>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</si>
  <si>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</si>
  <si>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</si>
  <si>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</si>
  <si>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</si>
  <si>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</si>
  <si>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</si>
  <si>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</si>
  <si>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</si>
  <si>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</si>
  <si>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</si>
  <si>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</si>
  <si>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</si>
  <si>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</si>
  <si>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</si>
  <si>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</si>
  <si>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</si>
  <si>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</si>
  <si>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</si>
  <si>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</si>
  <si>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</si>
  <si>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</si>
  <si>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</si>
  <si>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</si>
  <si>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</si>
  <si>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</si>
  <si>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</si>
  <si>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</si>
  <si>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</si>
  <si>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</si>
  <si>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</si>
  <si>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</si>
  <si>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</si>
  <si>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</si>
  <si>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</si>
  <si>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</si>
  <si>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</si>
  <si>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</si>
  <si>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</si>
  <si>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</si>
  <si>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</si>
  <si>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</si>
  <si>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</si>
  <si>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</si>
  <si>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</si>
  <si>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</si>
  <si>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</si>
  <si>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</si>
  <si>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</si>
  <si>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</si>
  <si>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</si>
  <si>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</si>
  <si>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</si>
  <si>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</si>
  <si>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</si>
  <si>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</si>
  <si>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</si>
  <si>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</si>
  <si>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</si>
  <si>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</si>
  <si>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</si>
  <si>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</si>
  <si>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</si>
  <si>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</si>
  <si>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</si>
  <si>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</si>
  <si>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</si>
  <si>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</si>
  <si>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</si>
  <si>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</si>
  <si>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</si>
  <si>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</si>
  <si>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</si>
  <si>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</si>
  <si>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</si>
  <si>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</si>
  <si>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</si>
  <si>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</si>
  <si>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</si>
  <si>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</si>
  <si>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</si>
  <si>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</si>
  <si>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</si>
  <si>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</si>
  <si>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</si>
  <si>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</si>
  <si>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</si>
  <si>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</si>
  <si>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</si>
  <si>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</si>
  <si>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</si>
  <si>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</si>
  <si>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</si>
  <si>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</si>
  <si>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</si>
  <si>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</si>
  <si>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</si>
  <si>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</si>
  <si>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</si>
  <si>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</si>
  <si>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</si>
  <si>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</si>
  <si>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</si>
  <si>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</si>
  <si>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</si>
  <si>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</si>
  <si>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</si>
  <si>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</si>
  <si>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</si>
  <si>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</si>
  <si>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</si>
  <si>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</si>
  <si>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</si>
  <si>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</si>
  <si>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</si>
  <si>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</si>
  <si>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</si>
  <si>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</si>
  <si>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</si>
  <si>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</si>
  <si>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</si>
  <si>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</si>
  <si>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</si>
  <si>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</si>
  <si>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</si>
  <si>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</si>
  <si>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</si>
  <si>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</si>
  <si>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</si>
  <si>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</si>
  <si>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</si>
  <si>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</si>
  <si>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</si>
  <si>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</si>
  <si>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</si>
  <si>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</si>
  <si>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</si>
  <si>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</si>
  <si>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</si>
  <si>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</si>
  <si>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</si>
  <si>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</si>
  <si>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</si>
  <si>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</si>
  <si>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</si>
  <si>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</si>
  <si>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</si>
  <si>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</si>
  <si>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</si>
  <si>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</si>
  <si>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</si>
  <si>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</si>
  <si>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</si>
  <si>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</si>
  <si>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</si>
  <si>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</si>
  <si>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</si>
  <si>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</si>
  <si>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</si>
  <si>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</si>
  <si>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</si>
  <si>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</si>
  <si>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</si>
  <si>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</si>
  <si>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</si>
  <si>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</si>
  <si>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</si>
  <si>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</si>
  <si>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</si>
  <si>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</si>
  <si>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</si>
  <si>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</si>
  <si>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</si>
  <si>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</si>
  <si>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</si>
  <si>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</si>
  <si>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</si>
  <si>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</si>
  <si>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</si>
  <si>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</si>
  <si>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</si>
  <si>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</si>
  <si>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</si>
  <si>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</si>
  <si>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</si>
  <si>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</si>
  <si>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</si>
  <si>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</si>
  <si>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</si>
  <si>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</si>
  <si>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</si>
  <si>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</si>
  <si>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</si>
  <si>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</si>
  <si>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</si>
  <si>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</si>
  <si>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</si>
  <si>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</si>
  <si>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</si>
  <si>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</si>
  <si>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</si>
  <si>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</si>
  <si>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</si>
  <si>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</si>
  <si>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</si>
  <si>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</si>
  <si>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</si>
  <si>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</si>
  <si>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</si>
  <si>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</si>
  <si>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</si>
  <si>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</si>
  <si>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</si>
  <si>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</si>
  <si>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</si>
  <si>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</si>
  <si>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</si>
  <si>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</si>
  <si>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</si>
  <si>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</si>
  <si>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</si>
  <si>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</si>
  <si>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</si>
  <si>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</si>
  <si>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</si>
  <si>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</si>
  <si>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</si>
  <si>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</si>
  <si>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</si>
  <si>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</si>
  <si>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</si>
  <si>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</si>
  <si>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</si>
  <si>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</si>
  <si>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</si>
  <si>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</si>
  <si>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</si>
  <si>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</si>
  <si>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</si>
  <si>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</si>
  <si>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</si>
  <si>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</si>
  <si>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</si>
  <si>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</si>
  <si>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</si>
  <si>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</si>
  <si>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</si>
  <si>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</si>
  <si>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</si>
  <si>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</si>
  <si>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</si>
  <si>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</si>
  <si>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</si>
  <si>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</si>
  <si>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</si>
  <si>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</si>
  <si>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</si>
  <si>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</si>
  <si>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</si>
  <si>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</si>
  <si>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</si>
  <si>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</si>
  <si>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</si>
  <si>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</si>
  <si>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</si>
  <si>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</si>
  <si>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</si>
  <si>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</si>
  <si>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</si>
  <si>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</si>
  <si>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</si>
  <si>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</si>
  <si>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</si>
  <si>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</si>
  <si>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</si>
  <si>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</si>
  <si>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</si>
  <si>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</si>
  <si>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</si>
  <si>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</si>
  <si>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</si>
  <si>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</si>
  <si>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</si>
  <si>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</si>
  <si>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</si>
  <si>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</si>
  <si>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</si>
  <si>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</si>
  <si>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</si>
  <si>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</si>
  <si>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</si>
  <si>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</si>
  <si>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</si>
  <si>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</si>
  <si>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</si>
  <si>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</si>
  <si>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</si>
  <si>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</si>
  <si>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</si>
  <si>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</si>
  <si>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</si>
  <si>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</si>
  <si>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</si>
  <si>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</si>
  <si>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</si>
  <si>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</si>
  <si>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</si>
  <si>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</si>
  <si>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</si>
  <si>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</si>
  <si>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</si>
  <si>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</si>
  <si>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</si>
  <si>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</si>
  <si>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</si>
  <si>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</si>
  <si>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</si>
  <si>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</si>
  <si>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</si>
  <si>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</si>
  <si>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</si>
  <si>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</si>
  <si>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</si>
  <si>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</si>
  <si>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</si>
  <si>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</si>
  <si>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</si>
  <si>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</si>
  <si>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</si>
  <si>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</si>
  <si>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</si>
  <si>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</si>
  <si>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</si>
  <si>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</si>
  <si>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</si>
  <si>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</si>
  <si>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</si>
  <si>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</si>
  <si>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</si>
  <si>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</si>
  <si>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</si>
  <si>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</si>
  <si>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</si>
  <si>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</si>
  <si>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</si>
  <si>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</si>
  <si>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</si>
  <si>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</si>
  <si>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</si>
  <si>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</si>
  <si>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</si>
  <si>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</si>
  <si>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</si>
  <si>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</si>
  <si>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</si>
  <si>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</si>
  <si>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</si>
  <si>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</si>
  <si>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</si>
  <si>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</si>
  <si>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</si>
  <si>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</si>
  <si>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</si>
  <si>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</si>
  <si>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</si>
  <si>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</si>
  <si>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</si>
  <si>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</si>
  <si>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</si>
  <si>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</si>
  <si>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</si>
  <si>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</si>
  <si>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</si>
  <si>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</si>
  <si>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</si>
  <si>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</si>
  <si>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</si>
  <si>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</si>
  <si>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</si>
  <si>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</si>
  <si>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</si>
  <si>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</si>
  <si>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</si>
  <si>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</si>
  <si>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</si>
  <si>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</si>
  <si>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</si>
  <si>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</si>
  <si>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</si>
  <si>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</si>
  <si>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</si>
  <si>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</si>
  <si>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</si>
  <si>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</si>
  <si>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</si>
  <si>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</si>
  <si>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</si>
  <si>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</si>
  <si>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</si>
  <si>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</si>
  <si>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</si>
  <si>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</si>
  <si>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</si>
  <si>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</si>
  <si>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</si>
  <si>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</si>
  <si>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</si>
  <si>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</si>
  <si>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</si>
  <si>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</si>
  <si>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</si>
  <si>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</si>
  <si>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</si>
  <si>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</si>
  <si>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</si>
  <si>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</si>
  <si>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</si>
  <si>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</si>
  <si>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</si>
  <si>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</si>
  <si>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</si>
  <si>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</si>
  <si>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</si>
  <si>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</si>
  <si>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</si>
  <si>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</si>
  <si>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</si>
  <si>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</si>
  <si>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</si>
  <si>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</si>
  <si>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</si>
  <si>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</si>
  <si>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</si>
  <si>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</si>
  <si>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</si>
  <si>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</si>
  <si>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</si>
  <si>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</si>
  <si>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</si>
  <si>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</si>
  <si>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</si>
  <si>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</si>
  <si>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</si>
  <si>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</si>
  <si>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</si>
  <si>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</si>
  <si>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</si>
  <si>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</si>
  <si>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</si>
  <si>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</si>
  <si>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</si>
  <si>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</si>
  <si>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</si>
  <si>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</si>
  <si>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</si>
  <si>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</si>
  <si>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</si>
  <si>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</si>
  <si>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</si>
  <si>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</si>
  <si>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</si>
  <si>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</si>
  <si>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</si>
  <si>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</si>
  <si>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</si>
  <si>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</si>
  <si>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</si>
  <si>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</si>
  <si>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</si>
  <si>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</si>
  <si>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</si>
  <si>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</si>
  <si>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</si>
  <si>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</si>
  <si>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</si>
  <si>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</si>
  <si>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</si>
  <si>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</si>
  <si>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</si>
  <si>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</si>
  <si>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</si>
  <si>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</si>
  <si>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</si>
  <si>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</si>
  <si>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</si>
  <si>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</si>
  <si>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</si>
  <si>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</si>
  <si>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</si>
  <si>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</si>
  <si>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</si>
  <si>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</si>
  <si>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</si>
  <si>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</si>
  <si>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</si>
  <si>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</si>
  <si>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</si>
  <si>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</si>
  <si>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</si>
  <si>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</si>
  <si>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</si>
  <si>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</si>
  <si>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</si>
  <si>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</si>
  <si>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</si>
  <si>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</si>
  <si>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</si>
  <si>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</si>
  <si>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</si>
  <si>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</si>
  <si>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</si>
  <si>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</si>
  <si>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</si>
  <si>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</si>
  <si>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</si>
  <si>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</si>
  <si>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</si>
  <si>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</si>
  <si>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</si>
  <si>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</si>
  <si>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</si>
  <si>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</si>
  <si>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</si>
  <si>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</si>
  <si>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</si>
  <si>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</si>
  <si>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</si>
  <si>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</si>
  <si>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</si>
  <si>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</si>
  <si>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</si>
  <si>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</si>
  <si>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</si>
  <si>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</si>
  <si>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</si>
  <si>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</si>
  <si>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</si>
  <si>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</si>
  <si>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</si>
  <si>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</si>
  <si>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</si>
  <si>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</si>
  <si>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</si>
  <si>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</si>
  <si>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</si>
  <si>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</si>
  <si>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</si>
  <si>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</si>
  <si>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</si>
  <si>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</si>
  <si>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</si>
  <si>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</si>
  <si>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</si>
  <si>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</si>
  <si>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</si>
  <si>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</si>
  <si>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</si>
  <si>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</si>
  <si>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</si>
  <si>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</si>
  <si>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</si>
  <si>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</si>
  <si>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</si>
  <si>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</si>
  <si>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</si>
  <si>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</si>
  <si>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</si>
  <si>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</si>
  <si>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</si>
  <si>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</si>
  <si>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</si>
  <si>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</si>
  <si>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</si>
  <si>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</si>
  <si>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</si>
  <si>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</si>
  <si>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</si>
  <si>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</si>
  <si>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</si>
  <si>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</si>
  <si>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</si>
  <si>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</si>
  <si>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</si>
  <si>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</si>
  <si>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</si>
  <si>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</si>
  <si>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</si>
  <si>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</si>
  <si>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</si>
  <si>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</si>
  <si>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</si>
  <si>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</si>
  <si>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</si>
  <si>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</si>
  <si>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</si>
  <si>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</si>
  <si>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</si>
  <si>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</si>
  <si>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</si>
  <si>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</si>
  <si>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</si>
  <si>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</si>
  <si>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</si>
  <si>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</si>
  <si>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</si>
  <si>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</si>
  <si>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</si>
  <si>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</si>
  <si>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</si>
  <si>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</si>
  <si>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</si>
  <si>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</si>
  <si>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</si>
  <si>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</si>
  <si>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</si>
  <si>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</si>
  <si>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</si>
  <si>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</si>
  <si>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</si>
  <si>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</si>
  <si>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</si>
  <si>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</si>
  <si>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</si>
  <si>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</si>
  <si>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</si>
  <si>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</si>
  <si>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</si>
  <si>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</si>
  <si>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</si>
  <si>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</si>
  <si>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</si>
  <si>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</si>
  <si>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</si>
  <si>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</si>
  <si>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</si>
  <si>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</si>
  <si>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</si>
  <si>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</si>
  <si>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</si>
  <si>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</si>
  <si>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</si>
  <si>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</si>
  <si>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</si>
  <si>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</si>
  <si>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</si>
  <si>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</si>
  <si>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</si>
  <si>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</si>
  <si>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</si>
  <si>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</si>
  <si>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</si>
  <si>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</si>
  <si>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</si>
  <si>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</si>
  <si>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</si>
  <si>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</si>
  <si>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</si>
  <si>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</si>
  <si>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</si>
  <si>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</si>
  <si>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</si>
  <si>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</si>
  <si>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</si>
  <si>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</si>
  <si>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</si>
  <si>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</si>
  <si>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</si>
  <si>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</si>
  <si>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</si>
  <si>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</si>
  <si>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</si>
  <si>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</si>
  <si>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</si>
  <si>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</si>
  <si>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</si>
  <si>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</si>
  <si>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</si>
  <si>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</si>
  <si>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</si>
  <si>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</si>
  <si>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</si>
  <si>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</si>
  <si>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</si>
  <si>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</si>
  <si>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</si>
  <si>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</si>
  <si>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</si>
  <si>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</si>
  <si>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</si>
  <si>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</si>
  <si>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</si>
  <si>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</si>
  <si>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</si>
  <si>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</si>
  <si>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</si>
  <si>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</si>
  <si>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</si>
  <si>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</si>
  <si>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</si>
  <si>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</si>
  <si>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</si>
  <si>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</si>
  <si>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</si>
  <si>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</si>
  <si>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</si>
  <si>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</si>
  <si>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</si>
  <si>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</si>
  <si>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</si>
  <si>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</si>
  <si>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</si>
  <si>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</si>
  <si>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</si>
  <si>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</si>
  <si>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</si>
  <si>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</si>
  <si>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</si>
  <si>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</si>
  <si>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</si>
  <si>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</si>
  <si>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</si>
  <si>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</si>
  <si>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</si>
  <si>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</si>
  <si>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</si>
  <si>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</si>
  <si>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</si>
  <si>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</si>
  <si>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</si>
  <si>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</si>
  <si>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</si>
  <si>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</si>
  <si>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</si>
  <si>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</si>
  <si>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</si>
  <si>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</si>
  <si>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</si>
  <si>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</si>
  <si>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</si>
  <si>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</si>
  <si>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</si>
  <si>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</si>
  <si>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</si>
  <si>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</si>
  <si>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</si>
  <si>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</si>
  <si>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</si>
  <si>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</si>
  <si>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</si>
  <si>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</si>
  <si>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</si>
  <si>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</si>
  <si>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</si>
  <si>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</si>
  <si>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</si>
  <si>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</si>
  <si>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</si>
  <si>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</si>
  <si>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</si>
  <si>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</si>
  <si>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</si>
  <si>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</si>
  <si>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</si>
  <si>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</si>
  <si>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</si>
  <si>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</si>
  <si>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</si>
  <si>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</si>
  <si>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</si>
  <si>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</si>
  <si>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</si>
  <si>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</si>
  <si>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</si>
  <si>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</si>
  <si>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</si>
  <si>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</si>
  <si>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</si>
  <si>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</si>
  <si>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</si>
  <si>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</si>
  <si>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</si>
  <si>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</si>
  <si>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</si>
  <si>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</si>
  <si>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</si>
  <si>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</si>
  <si>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</si>
  <si>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</si>
  <si>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</si>
  <si>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</si>
  <si>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</si>
  <si>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</si>
  <si>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</si>
  <si>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</si>
  <si>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</si>
  <si>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</si>
  <si>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</si>
  <si>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</si>
  <si>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</si>
  <si>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</si>
  <si>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</si>
  <si>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</si>
  <si>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</si>
  <si>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</si>
  <si>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</si>
  <si>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</si>
  <si>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</si>
  <si>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</si>
  <si>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</si>
  <si>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</si>
  <si>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</si>
  <si>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</si>
  <si>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</si>
  <si>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</si>
  <si>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</si>
  <si>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</si>
  <si>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</si>
  <si>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</si>
  <si>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</si>
  <si>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</si>
  <si>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</si>
  <si>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</si>
  <si>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</si>
  <si>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</si>
  <si>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</si>
  <si>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</si>
  <si>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</si>
  <si>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</si>
  <si>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</si>
  <si>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</si>
  <si>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</si>
  <si>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</si>
  <si>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</si>
  <si>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</si>
  <si>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</si>
  <si>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</si>
  <si>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</si>
  <si>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</si>
  <si>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</si>
  <si>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</si>
  <si>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</si>
  <si>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</si>
  <si>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</si>
  <si>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</si>
  <si>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</si>
  <si>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</si>
  <si>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</si>
  <si>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</si>
  <si>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</si>
  <si>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</si>
  <si>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</si>
  <si>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</si>
  <si>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</si>
  <si>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</si>
  <si>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</si>
  <si>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</si>
  <si>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</si>
  <si>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</si>
  <si>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</si>
  <si>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</si>
  <si>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</si>
  <si>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</si>
  <si>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</si>
  <si>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</si>
  <si>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</si>
  <si>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</si>
  <si>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</si>
  <si>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</si>
  <si>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</si>
  <si>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</si>
  <si>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</si>
  <si>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</si>
  <si>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</si>
  <si>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</si>
  <si>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</si>
  <si>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</si>
  <si>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</si>
  <si>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</si>
  <si>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</si>
  <si>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</si>
  <si>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</si>
  <si>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</si>
  <si>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</si>
  <si>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</si>
  <si>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</si>
  <si>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</si>
  <si>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</si>
  <si>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</si>
  <si>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</si>
  <si>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</si>
  <si>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</si>
  <si>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</si>
  <si>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</si>
  <si>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</si>
  <si>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</si>
  <si>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</si>
  <si>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</si>
  <si>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</si>
  <si>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</si>
  <si>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</si>
  <si>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</si>
  <si>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</si>
  <si>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</si>
  <si>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</si>
  <si>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</si>
  <si>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</si>
  <si>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</si>
  <si>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</si>
  <si>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</si>
  <si>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</si>
  <si>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</si>
  <si>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</si>
  <si>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</si>
  <si>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</si>
  <si>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</si>
  <si>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</si>
  <si>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</si>
  <si>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</si>
  <si>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</si>
  <si>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</si>
  <si>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</si>
  <si>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</si>
  <si>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</si>
  <si>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</si>
  <si>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</si>
  <si>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</si>
  <si>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</si>
  <si>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</si>
  <si>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</si>
  <si>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</si>
  <si>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</si>
  <si>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</si>
  <si>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</si>
  <si>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</si>
  <si>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</si>
  <si>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</si>
  <si>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</si>
  <si>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</si>
  <si>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</si>
  <si>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</si>
  <si>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</si>
  <si>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</si>
  <si>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</si>
  <si>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</si>
  <si>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</si>
  <si>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</si>
  <si>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</si>
  <si>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</si>
  <si>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</si>
  <si>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</si>
  <si>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</si>
  <si>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</si>
  <si>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</si>
  <si>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</si>
  <si>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</si>
  <si>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</si>
  <si>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</si>
  <si>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</si>
  <si>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</si>
  <si>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</si>
  <si>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</si>
  <si>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</si>
  <si>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</si>
  <si>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</si>
  <si>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</si>
  <si>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</si>
  <si>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</si>
  <si>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</si>
  <si>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</si>
  <si>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</si>
  <si>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</si>
  <si>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</si>
  <si>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</si>
  <si>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</si>
  <si>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</si>
  <si>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</si>
  <si>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</si>
  <si>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</si>
  <si>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</si>
  <si>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</si>
  <si>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</si>
  <si>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</si>
  <si>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</si>
  <si>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</si>
  <si>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</si>
  <si>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</si>
  <si>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</si>
  <si>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</si>
  <si>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</si>
  <si>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</si>
  <si>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</si>
  <si>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</si>
  <si>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</si>
  <si>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</si>
  <si>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</si>
  <si>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</si>
  <si>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</si>
  <si>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</si>
  <si>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</si>
  <si>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</si>
  <si>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</si>
  <si>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</si>
  <si>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</si>
  <si>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</si>
  <si>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</si>
  <si>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</si>
  <si>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</si>
  <si>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</si>
  <si>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</si>
  <si>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</si>
  <si>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</si>
  <si>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</si>
  <si>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</si>
  <si>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</si>
  <si>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</si>
  <si>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</si>
  <si>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</si>
  <si>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</si>
  <si>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</si>
  <si>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</si>
  <si>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</si>
  <si>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</si>
  <si>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</si>
  <si>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</si>
  <si>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</si>
  <si>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</si>
  <si>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</si>
  <si>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</si>
  <si>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</si>
  <si>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</si>
  <si>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</si>
  <si>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</si>
  <si>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</si>
  <si>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</si>
  <si>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</si>
  <si>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</si>
  <si>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</si>
  <si>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</si>
  <si>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</si>
  <si>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</si>
  <si>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</si>
  <si>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</si>
  <si>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</si>
  <si>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</si>
  <si>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</si>
  <si>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</si>
  <si>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</si>
  <si>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</si>
  <si>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</si>
  <si>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</si>
  <si>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</si>
  <si>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</si>
  <si>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</si>
  <si>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</si>
  <si>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</si>
  <si>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</si>
  <si>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</si>
  <si>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</si>
  <si>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</si>
  <si>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</si>
  <si>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</si>
  <si>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</si>
  <si>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</si>
  <si>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</si>
  <si>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</si>
  <si>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</si>
  <si>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</si>
  <si>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</si>
  <si>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</si>
  <si>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</si>
  <si>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</si>
  <si>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</si>
  <si>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</si>
  <si>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</si>
  <si>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</si>
  <si>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</si>
  <si>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</si>
  <si>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</si>
  <si>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</si>
  <si>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</si>
  <si>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</si>
  <si>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</si>
  <si>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</si>
  <si>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</si>
  <si>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</si>
  <si>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</si>
  <si>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</si>
  <si>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</si>
  <si>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</si>
  <si>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</si>
  <si>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</si>
  <si>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</si>
  <si>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</si>
  <si>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</si>
  <si>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</si>
  <si>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</si>
  <si>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</si>
  <si>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</si>
  <si>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</si>
  <si>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</si>
  <si>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</si>
  <si>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</si>
  <si>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</si>
  <si>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</si>
  <si>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</si>
  <si>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</si>
  <si>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</si>
  <si>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</si>
  <si>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</si>
  <si>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</si>
  <si>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</si>
  <si>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</si>
  <si>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</si>
  <si>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</si>
  <si>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</si>
  <si>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</si>
  <si>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</si>
  <si>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</si>
  <si>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</si>
  <si>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</si>
  <si>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</si>
  <si>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</si>
  <si>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</si>
  <si>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</si>
  <si>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</si>
  <si>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</si>
  <si>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</si>
  <si>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</si>
  <si>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</si>
  <si>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</si>
  <si>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</si>
  <si>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</si>
  <si>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</si>
  <si>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</si>
  <si>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</si>
  <si>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</si>
  <si>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</si>
  <si>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</si>
  <si>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</si>
  <si>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</si>
  <si>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</si>
  <si>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</si>
  <si>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</si>
  <si>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</si>
  <si>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</si>
  <si>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</si>
  <si>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</si>
  <si>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</si>
  <si>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</si>
  <si>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</si>
  <si>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</si>
  <si>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</si>
  <si>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</si>
  <si>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</si>
  <si>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</si>
  <si>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</si>
  <si>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</si>
  <si>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</si>
  <si>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</si>
  <si>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</si>
  <si>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</si>
  <si>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</si>
  <si>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</si>
  <si>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</si>
  <si>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</si>
  <si>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</si>
  <si>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</si>
  <si>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</si>
  <si>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</si>
  <si>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</si>
  <si>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</si>
  <si>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</si>
  <si>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</si>
  <si>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</si>
  <si>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</si>
  <si>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</si>
  <si>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</si>
  <si>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</si>
  <si>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</si>
  <si>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</si>
  <si>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</si>
  <si>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</si>
  <si>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</si>
  <si>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</si>
  <si>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</si>
  <si>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</si>
  <si>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</si>
  <si>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</si>
  <si>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</si>
  <si>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</si>
  <si>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</si>
  <si>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</si>
  <si>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</si>
  <si>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</si>
  <si>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</si>
  <si>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</si>
  <si>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</si>
  <si>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</si>
  <si>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</si>
  <si>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</si>
  <si>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</si>
  <si>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</si>
  <si>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</si>
  <si>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</si>
  <si>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</si>
  <si>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</si>
  <si>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</si>
  <si>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</si>
  <si>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</si>
  <si>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</si>
  <si>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</si>
  <si>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</si>
  <si>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</si>
  <si>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</si>
  <si>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</si>
  <si>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</si>
  <si>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</si>
  <si>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</si>
  <si>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</si>
  <si>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</si>
  <si>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</si>
  <si>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</si>
  <si>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</si>
  <si>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</si>
  <si>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</si>
  <si>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</si>
  <si>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</si>
  <si>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</si>
  <si>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</si>
  <si>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</si>
  <si>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</si>
  <si>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</si>
  <si>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</si>
  <si>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</si>
  <si>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</si>
  <si>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</si>
  <si>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</si>
  <si>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</si>
  <si>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</si>
  <si>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</si>
  <si>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</si>
  <si>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</si>
  <si>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</si>
  <si>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</si>
  <si>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</si>
  <si>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</si>
  <si>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</si>
  <si>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</si>
  <si>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</si>
  <si>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</si>
  <si>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</si>
  <si>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</si>
  <si>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</si>
  <si>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</si>
  <si>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</si>
  <si>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</si>
  <si>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</si>
  <si>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</si>
  <si>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</si>
  <si>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</si>
  <si>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</si>
  <si>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</si>
  <si>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</si>
  <si>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</si>
  <si>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</si>
  <si>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</si>
  <si>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</si>
  <si>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</si>
  <si>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</si>
  <si>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</si>
  <si>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</si>
  <si>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</si>
  <si>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</si>
  <si>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</si>
  <si>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</si>
  <si>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</si>
  <si>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</si>
  <si>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</si>
  <si>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</si>
  <si>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</si>
  <si>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</si>
  <si>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</si>
  <si>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</si>
  <si>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</si>
  <si>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</si>
  <si>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</si>
  <si>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</si>
  <si>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</si>
  <si>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</si>
  <si>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</si>
  <si>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</si>
  <si>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</si>
  <si>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</si>
  <si>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</si>
  <si>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</si>
  <si>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</si>
  <si>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</si>
  <si>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</si>
  <si>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</si>
  <si>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</si>
  <si>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</si>
  <si>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</si>
  <si>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</si>
  <si>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</si>
  <si>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</si>
  <si>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</si>
  <si>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</si>
  <si>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</si>
  <si>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</si>
  <si>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</si>
  <si>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</si>
  <si>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</si>
  <si>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</si>
  <si>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</si>
  <si>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</si>
  <si>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</si>
  <si>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</si>
  <si>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</si>
  <si>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</si>
  <si>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</si>
  <si>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</si>
  <si>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</si>
  <si>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</si>
  <si>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</si>
  <si>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</si>
  <si>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</si>
  <si>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</si>
  <si>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</si>
  <si>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</si>
  <si>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</si>
  <si>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</si>
  <si>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</si>
  <si>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</si>
  <si>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</si>
  <si>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</si>
  <si>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</si>
  <si>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</si>
  <si>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</si>
  <si>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</si>
  <si>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</si>
  <si>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</si>
  <si>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</si>
  <si>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</si>
  <si>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</si>
  <si>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</si>
  <si>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</si>
  <si>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</si>
  <si>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</si>
  <si>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</si>
  <si>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</si>
  <si>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</si>
  <si>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</si>
  <si>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</si>
  <si>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</si>
  <si>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</si>
  <si>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</si>
  <si>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</si>
  <si>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</si>
  <si>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</si>
  <si>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</si>
  <si>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</si>
  <si>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</si>
  <si>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</si>
  <si>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</si>
  <si>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</si>
  <si>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</si>
  <si>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</si>
  <si>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</si>
  <si>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</si>
  <si>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</si>
  <si>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</si>
  <si>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</si>
  <si>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</si>
  <si>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</si>
  <si>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</si>
  <si>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</si>
  <si>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</si>
  <si>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</si>
  <si>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</si>
  <si>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</si>
  <si>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</si>
  <si>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</si>
  <si>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</si>
  <si>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</si>
  <si>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</si>
  <si>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</si>
  <si>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</si>
  <si>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</si>
  <si>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</si>
  <si>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</si>
  <si>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</si>
  <si>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</si>
  <si>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</si>
  <si>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</si>
  <si>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</si>
  <si>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</si>
  <si>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</si>
  <si>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</si>
  <si>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</si>
  <si>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</si>
  <si>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</si>
  <si>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</si>
  <si>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</si>
  <si>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</si>
  <si>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</si>
  <si>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</si>
  <si>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</si>
  <si>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</si>
  <si>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</si>
  <si>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</si>
  <si>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</si>
  <si>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</si>
  <si>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</si>
  <si>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</si>
  <si>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</si>
  <si>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</si>
  <si>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</si>
  <si>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</si>
  <si>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</si>
  <si>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</si>
  <si>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</si>
  <si>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</si>
  <si>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</si>
  <si>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</si>
  <si>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</si>
  <si>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</si>
  <si>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</si>
  <si>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</si>
  <si>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</si>
  <si>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</si>
  <si>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</si>
  <si>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</si>
  <si>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</si>
  <si>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</si>
  <si>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</si>
  <si>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</si>
  <si>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</si>
  <si>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</si>
  <si>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</si>
  <si>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</si>
  <si>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</si>
  <si>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</si>
  <si>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</si>
  <si>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</si>
  <si>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</si>
  <si>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</si>
  <si>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</si>
  <si>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</si>
  <si>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</si>
  <si>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</si>
  <si>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</si>
  <si>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</si>
  <si>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</si>
  <si>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</si>
  <si>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</si>
  <si>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</si>
  <si>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</si>
  <si>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</si>
  <si>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</si>
  <si>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</si>
  <si>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</si>
  <si>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</si>
  <si>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</si>
  <si>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</si>
  <si>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</si>
  <si>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</si>
  <si>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</si>
  <si>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</si>
  <si>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</si>
  <si>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</si>
  <si>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</si>
  <si>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</si>
  <si>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</si>
  <si>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</si>
  <si>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</si>
  <si>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</si>
  <si>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</si>
  <si>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</si>
  <si>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</si>
  <si>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</si>
  <si>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</si>
  <si>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</si>
  <si>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</si>
  <si>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</si>
  <si>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</si>
  <si>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</si>
  <si>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</si>
  <si>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</si>
  <si>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</si>
  <si>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</si>
  <si>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</si>
  <si>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</si>
  <si>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</si>
  <si>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</si>
  <si>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</si>
  <si>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</si>
  <si>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</si>
  <si>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</si>
  <si>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</si>
  <si>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</si>
  <si>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</si>
  <si>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</si>
  <si>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</si>
  <si>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</si>
  <si>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</si>
  <si>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</si>
  <si>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</si>
  <si>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</si>
  <si>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</si>
  <si>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</si>
  <si>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</si>
  <si>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</si>
  <si>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</si>
  <si>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</si>
  <si>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</si>
  <si>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</si>
  <si>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</si>
  <si>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</si>
  <si>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</si>
  <si>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</si>
  <si>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</si>
  <si>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</si>
  <si>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</si>
  <si>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</si>
  <si>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</si>
  <si>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</si>
  <si>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</si>
  <si>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</si>
  <si>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</si>
  <si>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</si>
  <si>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</si>
  <si>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</si>
  <si>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</si>
  <si>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</si>
  <si>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</si>
  <si>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</si>
  <si>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</si>
  <si>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</si>
  <si>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</si>
  <si>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</si>
  <si>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</si>
  <si>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</si>
  <si>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</si>
  <si>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</si>
  <si>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</si>
  <si>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</si>
  <si>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</si>
  <si>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</si>
  <si>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</si>
  <si>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</si>
  <si>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</si>
  <si>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</si>
  <si>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</si>
  <si>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</si>
  <si>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</si>
  <si>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</si>
  <si>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</si>
  <si>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</si>
  <si>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</si>
  <si>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</si>
  <si>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</si>
  <si>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</si>
  <si>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</si>
  <si>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</si>
  <si>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</si>
  <si>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</si>
  <si>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</si>
  <si>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</si>
  <si>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</si>
  <si>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</si>
  <si>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</si>
  <si>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</si>
  <si>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</si>
  <si>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</si>
  <si>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</si>
  <si>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</si>
  <si>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</si>
  <si>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</si>
  <si>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</si>
  <si>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</si>
  <si>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</si>
  <si>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</si>
  <si>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</si>
  <si>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</si>
  <si>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</si>
  <si>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</si>
  <si>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</si>
  <si>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</si>
  <si>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</si>
  <si>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</si>
  <si>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</si>
  <si>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</si>
  <si>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</si>
  <si>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</si>
  <si>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</si>
  <si>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</si>
  <si>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</si>
  <si>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</si>
  <si>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</si>
  <si>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</si>
  <si>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</si>
  <si>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</si>
  <si>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</si>
  <si>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</si>
  <si>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</si>
  <si>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</si>
  <si>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</si>
  <si>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</si>
  <si>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</si>
  <si>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</si>
  <si>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</si>
  <si>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</si>
  <si>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</si>
  <si>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</si>
  <si>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</si>
  <si>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</si>
  <si>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</si>
  <si>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</si>
  <si>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</si>
  <si>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</si>
  <si>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</si>
  <si>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</si>
  <si>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</si>
  <si>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</si>
  <si>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</si>
  <si>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</si>
  <si>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</si>
  <si>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</si>
  <si>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</si>
  <si>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</si>
  <si>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</si>
  <si>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</si>
  <si>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</si>
  <si>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</si>
  <si>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</si>
  <si>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</si>
  <si>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</si>
  <si>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</si>
  <si>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</si>
  <si>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</si>
  <si>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</si>
  <si>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</si>
  <si>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</si>
  <si>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</si>
  <si>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</si>
  <si>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</si>
  <si>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</si>
  <si>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</si>
  <si>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</si>
  <si>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</si>
  <si>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</si>
  <si>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</si>
  <si>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</si>
  <si>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</si>
  <si>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</si>
  <si>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</si>
  <si>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</si>
  <si>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</si>
  <si>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</si>
  <si>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</si>
  <si>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</si>
  <si>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</si>
  <si>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</si>
  <si>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</si>
  <si>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</si>
  <si>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</si>
  <si>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</si>
  <si>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</si>
  <si>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</si>
  <si>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</si>
  <si>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</si>
  <si>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</si>
  <si>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</si>
  <si>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</si>
  <si>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</si>
  <si>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</si>
  <si>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</si>
  <si>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</si>
  <si>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</si>
  <si>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</si>
  <si>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</si>
  <si>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</si>
  <si>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</si>
  <si>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</si>
  <si>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</si>
  <si>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</si>
  <si>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</si>
  <si>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</si>
  <si>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</si>
  <si>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</si>
  <si>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</si>
  <si>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</si>
  <si>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</si>
  <si>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</si>
  <si>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</si>
  <si>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</si>
  <si>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</si>
  <si>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</si>
  <si>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</si>
  <si>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</si>
  <si>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</si>
  <si>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</si>
  <si>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</si>
  <si>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</si>
  <si>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</si>
  <si>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</si>
  <si>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</si>
  <si>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</si>
  <si>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</si>
  <si>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</si>
  <si>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</si>
  <si>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</si>
  <si>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</si>
  <si>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</si>
  <si>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</si>
  <si>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</si>
  <si>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</si>
  <si>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</si>
  <si>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</si>
  <si>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</si>
  <si>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</si>
  <si>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</si>
  <si>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</si>
  <si>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</si>
  <si>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</si>
  <si>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</si>
  <si>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</si>
  <si>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</si>
  <si>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</si>
  <si>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</si>
  <si>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</si>
  <si>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</si>
  <si>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</si>
  <si>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</si>
  <si>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</si>
  <si>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</si>
  <si>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</si>
  <si>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</si>
  <si>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</si>
  <si>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</si>
  <si>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</si>
  <si>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</si>
  <si>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</si>
  <si>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</si>
  <si>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</si>
  <si>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</si>
  <si>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</si>
  <si>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</si>
  <si>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</si>
  <si>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</si>
  <si>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</si>
  <si>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</si>
  <si>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</si>
  <si>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</si>
  <si>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</si>
  <si>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</si>
  <si>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</si>
  <si>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</si>
  <si>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</si>
  <si>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</si>
  <si>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</si>
  <si>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</si>
  <si>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</si>
  <si>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</si>
  <si>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</si>
  <si>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</si>
  <si>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</si>
  <si>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</si>
  <si>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</si>
  <si>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</si>
  <si>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</si>
  <si>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</si>
  <si>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</si>
  <si>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</si>
  <si>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</si>
  <si>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</si>
  <si>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</si>
  <si>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</si>
  <si>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</si>
  <si>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</si>
  <si>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</si>
  <si>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</si>
  <si>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</si>
  <si>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</si>
  <si>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</si>
  <si>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</si>
  <si>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</si>
  <si>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</si>
  <si>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</si>
  <si>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</si>
  <si>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</si>
  <si>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</si>
  <si>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</si>
  <si>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</si>
  <si>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</si>
  <si>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</si>
  <si>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</si>
  <si>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</si>
  <si>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</si>
  <si>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</si>
  <si>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</si>
  <si>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</si>
  <si>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</si>
  <si>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</si>
  <si>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</si>
  <si>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</si>
  <si>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</si>
  <si>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</si>
  <si>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</si>
  <si>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</si>
  <si>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</si>
  <si>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</si>
  <si>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</si>
  <si>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</si>
  <si>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</si>
  <si>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</si>
  <si>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</si>
  <si>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</si>
  <si>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</si>
  <si>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</si>
  <si>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</si>
  <si>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</si>
  <si>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</si>
  <si>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</si>
  <si>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</si>
  <si>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</si>
  <si>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</si>
  <si>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</si>
  <si>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</si>
  <si>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</si>
  <si>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</si>
  <si>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</si>
  <si>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</si>
  <si>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</si>
  <si>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</si>
  <si>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</si>
  <si>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</si>
  <si>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</si>
  <si>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</si>
  <si>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</si>
  <si>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</si>
  <si>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</si>
  <si>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</si>
  <si>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</si>
  <si>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</si>
  <si>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</si>
  <si>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</si>
  <si>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</si>
  <si>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</si>
  <si>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</si>
  <si>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</si>
  <si>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</si>
  <si>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</si>
  <si>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</si>
  <si>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</si>
  <si>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</si>
  <si>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</si>
  <si>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</si>
  <si>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</si>
  <si>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</si>
  <si>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</si>
  <si>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</si>
  <si>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</si>
  <si>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</si>
  <si>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</si>
  <si>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</si>
  <si>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</si>
  <si>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</si>
  <si>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</si>
  <si>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</si>
  <si>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</si>
  <si>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</si>
  <si>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</si>
  <si>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</si>
  <si>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</si>
  <si>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</si>
  <si>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</si>
  <si>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</si>
  <si>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</si>
  <si>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</si>
  <si>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</si>
  <si>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</si>
  <si>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</si>
  <si>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</si>
  <si>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</si>
  <si>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</si>
  <si>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</si>
  <si>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</si>
  <si>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</si>
  <si>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</si>
  <si>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</si>
  <si>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</si>
  <si>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</si>
  <si>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</si>
  <si>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</si>
  <si>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</si>
  <si>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</si>
  <si>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</si>
  <si>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</si>
  <si>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</si>
  <si>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</si>
  <si>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</si>
  <si>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</si>
  <si>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</si>
  <si>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</si>
  <si>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</si>
  <si>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</si>
  <si>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</si>
  <si>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</si>
  <si>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</si>
  <si>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</si>
  <si>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</si>
  <si>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</si>
  <si>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</si>
  <si>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</si>
  <si>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</si>
  <si>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</si>
  <si>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</si>
  <si>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</si>
  <si>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</si>
  <si>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</si>
  <si>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</si>
  <si>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</si>
  <si>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</si>
  <si>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</si>
  <si>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</si>
  <si>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</si>
  <si>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</si>
  <si>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</si>
  <si>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</si>
  <si>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</si>
  <si>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</si>
  <si>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</si>
  <si>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</si>
  <si>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</si>
  <si>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</si>
  <si>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</si>
  <si>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</si>
  <si>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</si>
  <si>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</si>
  <si>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</si>
  <si>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</si>
  <si>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</si>
  <si>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</si>
  <si>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</si>
  <si>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</si>
  <si>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</si>
  <si>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</si>
  <si>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</si>
  <si>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</si>
  <si>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</si>
  <si>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</si>
  <si>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</si>
  <si>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</si>
  <si>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</si>
  <si>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</si>
  <si>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</si>
  <si>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</si>
  <si>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</si>
  <si>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</si>
  <si>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</si>
  <si>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</si>
  <si>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</si>
  <si>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</si>
  <si>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</si>
  <si>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</si>
  <si>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</si>
  <si>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</si>
  <si>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</si>
  <si>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</si>
  <si>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</si>
  <si>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</si>
  <si>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</si>
  <si>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</si>
  <si>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</si>
  <si>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</si>
  <si>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</si>
  <si>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</si>
  <si>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</si>
  <si>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</si>
  <si>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</si>
  <si>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</si>
  <si>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</si>
  <si>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</si>
  <si>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</si>
  <si>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</si>
  <si>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</si>
  <si>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</si>
  <si>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</si>
  <si>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</si>
  <si>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</si>
  <si>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</si>
  <si>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</si>
  <si>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</si>
  <si>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</si>
  <si>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</si>
  <si>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</si>
  <si>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</si>
  <si>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</si>
  <si>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</si>
  <si>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</si>
  <si>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</si>
  <si>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</si>
  <si>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</si>
  <si>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</si>
  <si>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</si>
  <si>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</si>
  <si>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</si>
  <si>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</si>
  <si>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</si>
  <si>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</si>
  <si>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</si>
  <si>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</si>
  <si>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</si>
  <si>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</si>
  <si>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</si>
  <si>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</si>
  <si>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</si>
  <si>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</si>
  <si>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</si>
  <si>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</si>
  <si>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</si>
  <si>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</si>
  <si>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</si>
  <si>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</si>
  <si>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</si>
  <si>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</si>
  <si>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</si>
  <si>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</si>
  <si>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</si>
  <si>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</si>
  <si>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</si>
  <si>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</si>
  <si>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</si>
  <si>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</si>
  <si>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</si>
  <si>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</si>
  <si>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</si>
  <si>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</si>
  <si>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</si>
  <si>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</si>
  <si>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</si>
  <si>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</si>
  <si>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</si>
  <si>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</si>
  <si>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</si>
  <si>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</si>
  <si>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</si>
  <si>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</si>
  <si>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</si>
  <si>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</si>
  <si>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</si>
  <si>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</si>
  <si>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</si>
  <si>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</si>
  <si>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</si>
  <si>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</si>
  <si>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</si>
  <si>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</si>
  <si>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</si>
  <si>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</si>
  <si>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</si>
  <si>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</si>
  <si>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</si>
  <si>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</si>
  <si>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</si>
  <si>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</si>
  <si>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</si>
  <si>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</si>
  <si>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</si>
  <si>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</si>
  <si>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</si>
  <si>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</si>
  <si>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</si>
  <si>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</si>
  <si>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</si>
  <si>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</si>
  <si>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</si>
  <si>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</si>
  <si>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</si>
  <si>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</si>
  <si>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</si>
  <si>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</si>
  <si>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</si>
  <si>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</si>
  <si>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</si>
  <si>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</si>
  <si>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</si>
  <si>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</si>
  <si>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</si>
  <si>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</si>
  <si>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</si>
  <si>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</si>
  <si>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</si>
  <si>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</si>
  <si>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</si>
  <si>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</si>
  <si>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</si>
  <si>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</si>
  <si>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</si>
  <si>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</si>
  <si>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</si>
  <si>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</si>
  <si>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</si>
  <si>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</si>
  <si>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</si>
  <si>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</si>
  <si>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</si>
  <si>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</si>
  <si>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</si>
  <si>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</si>
  <si>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</si>
  <si>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</si>
  <si>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</si>
  <si>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</si>
  <si>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</si>
  <si>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</si>
  <si>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</si>
  <si>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</si>
  <si>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</si>
  <si>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</si>
  <si>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</si>
  <si>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</si>
  <si>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</si>
  <si>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</si>
  <si>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</si>
  <si>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</si>
  <si>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</si>
  <si>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</si>
  <si>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</si>
  <si>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</si>
  <si>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</si>
  <si>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</si>
  <si>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</si>
  <si>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</si>
  <si>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</si>
  <si>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</si>
  <si>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</si>
  <si>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</si>
  <si>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</si>
  <si>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</si>
  <si>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</si>
  <si>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</si>
  <si>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</si>
  <si>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</si>
  <si>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</si>
  <si>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</si>
  <si>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</si>
  <si>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</si>
  <si>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</si>
  <si>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</si>
  <si>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</si>
  <si>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</si>
  <si>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</si>
  <si>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</si>
  <si>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</si>
  <si>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</si>
  <si>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</si>
  <si>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</si>
  <si>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</si>
  <si>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</si>
  <si>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</si>
  <si>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</si>
  <si>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</si>
  <si>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</si>
  <si>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</si>
  <si>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</si>
  <si>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</si>
  <si>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</si>
  <si>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</si>
  <si>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</si>
  <si>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</si>
  <si>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</si>
  <si>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</si>
  <si>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</si>
  <si>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</si>
  <si>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</si>
  <si>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</si>
  <si>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</si>
  <si>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</si>
  <si>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</si>
  <si>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</si>
  <si>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</si>
  <si>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</si>
  <si>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</si>
  <si>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</si>
  <si>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</si>
  <si>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</si>
  <si>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</si>
  <si>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</si>
  <si>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</si>
  <si>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</si>
  <si>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</si>
  <si>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</si>
  <si>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</si>
  <si>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</si>
  <si>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</si>
  <si>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</si>
  <si>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</si>
  <si>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</si>
  <si>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</si>
  <si>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</si>
  <si>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</si>
  <si>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</si>
  <si>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</si>
  <si>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</si>
  <si>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</si>
  <si>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</si>
  <si>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</si>
  <si>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</si>
  <si>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</si>
  <si>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</si>
  <si>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</si>
  <si>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</si>
  <si>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</si>
  <si>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</si>
  <si>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</si>
  <si>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</si>
  <si>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</si>
  <si>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</si>
  <si>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</si>
  <si>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</si>
  <si>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</si>
  <si>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</si>
  <si>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</si>
  <si>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</si>
  <si>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</si>
  <si>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</si>
  <si>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</si>
  <si>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</si>
  <si>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</si>
  <si>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</si>
  <si>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</si>
  <si>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</si>
  <si>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</si>
  <si>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</si>
  <si>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</si>
  <si>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</si>
  <si>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</si>
  <si>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</si>
  <si>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</si>
  <si>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</si>
  <si>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</si>
  <si>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</si>
  <si>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</si>
  <si>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</si>
  <si>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</si>
  <si>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</si>
  <si>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</si>
  <si>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</si>
  <si>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</si>
  <si>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</si>
  <si>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</si>
  <si>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</si>
  <si>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</si>
  <si>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</si>
  <si>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</si>
  <si>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</si>
  <si>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</si>
  <si>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</si>
  <si>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</si>
  <si>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</si>
  <si>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</si>
  <si>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</si>
  <si>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</si>
  <si>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</si>
  <si>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</si>
  <si>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</si>
  <si>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</si>
  <si>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</si>
  <si>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</si>
  <si>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</si>
  <si>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</si>
  <si>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</si>
  <si>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</si>
  <si>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</si>
  <si>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</si>
  <si>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</si>
  <si>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</si>
  <si>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</si>
  <si>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</si>
  <si>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</si>
  <si>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</si>
  <si>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</si>
  <si>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</si>
  <si>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</si>
  <si>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</si>
  <si>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</si>
  <si>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</si>
  <si>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</si>
  <si>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</si>
  <si>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</si>
  <si>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</si>
  <si>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</si>
  <si>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</si>
  <si>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</si>
  <si>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</si>
  <si>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</si>
  <si>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</si>
  <si>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</si>
  <si>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</si>
  <si>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</si>
  <si>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</si>
  <si>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</si>
  <si>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</si>
  <si>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</si>
  <si>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</si>
  <si>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</si>
  <si>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</si>
  <si>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</si>
  <si>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</si>
  <si>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</si>
  <si>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</si>
  <si>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</si>
  <si>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</si>
  <si>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</si>
  <si>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</si>
  <si>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</si>
  <si>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</si>
  <si>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</si>
  <si>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</si>
  <si>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</si>
  <si>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</si>
  <si>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</si>
  <si>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</si>
  <si>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</si>
  <si>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</si>
  <si>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</si>
  <si>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</si>
  <si>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</si>
  <si>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</si>
  <si>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</si>
  <si>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</si>
  <si>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</si>
  <si>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</si>
  <si>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</si>
  <si>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</si>
  <si>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</si>
  <si>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</si>
  <si>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</si>
  <si>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</si>
  <si>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</si>
  <si>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</si>
  <si>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</si>
  <si>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</si>
  <si>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</si>
  <si>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</si>
  <si>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</si>
  <si>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</si>
  <si>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</si>
  <si>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</si>
  <si>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</si>
  <si>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</si>
  <si>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</si>
  <si>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</si>
  <si>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</si>
  <si>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</si>
  <si>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</si>
  <si>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</si>
  <si>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</si>
  <si>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</si>
  <si>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</si>
  <si>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</si>
  <si>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</si>
  <si>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</si>
  <si>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</si>
  <si>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</si>
  <si>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</si>
  <si>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</si>
  <si>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</si>
  <si>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</si>
  <si>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</si>
  <si>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</si>
  <si>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</si>
  <si>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</si>
  <si>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</si>
  <si>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</si>
  <si>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</si>
  <si>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</si>
  <si>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</si>
  <si>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</si>
  <si>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</si>
  <si>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</si>
  <si>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</si>
  <si>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</si>
  <si>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</si>
  <si>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</si>
  <si>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</si>
  <si>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</si>
  <si>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</si>
  <si>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</si>
  <si>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</si>
  <si>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</si>
  <si>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</si>
  <si>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</si>
  <si>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</si>
  <si>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</si>
  <si>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</si>
  <si>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</si>
  <si>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</si>
  <si>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</si>
  <si>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</si>
  <si>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</si>
  <si>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</si>
  <si>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</si>
  <si>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</si>
  <si>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</si>
  <si>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</si>
  <si>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</si>
  <si>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</si>
  <si>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</si>
  <si>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</si>
  <si>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</si>
  <si>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</si>
  <si>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</si>
  <si>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</si>
  <si>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</si>
  <si>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</si>
  <si>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</si>
  <si>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</si>
  <si>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</si>
  <si>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</si>
  <si>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</si>
  <si>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</si>
  <si>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</si>
  <si>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</si>
  <si>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</si>
  <si>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</si>
  <si>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</si>
  <si>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</si>
  <si>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</si>
  <si>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</si>
  <si>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</si>
  <si>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</si>
  <si>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</si>
  <si>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</si>
  <si>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</si>
  <si>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</si>
  <si>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</si>
  <si>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</si>
  <si>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</si>
  <si>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</si>
  <si>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</si>
  <si>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</si>
  <si>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</si>
  <si>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</si>
  <si>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</si>
  <si>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</si>
  <si>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</si>
  <si>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</si>
  <si>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</si>
  <si>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</si>
  <si>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</si>
  <si>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</si>
  <si>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</si>
  <si>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</si>
  <si>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</si>
  <si>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</si>
  <si>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</si>
  <si>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</si>
  <si>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</si>
  <si>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</si>
  <si>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</si>
  <si>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</si>
  <si>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</si>
  <si>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</si>
  <si>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</si>
  <si>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</si>
  <si>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</si>
  <si>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</si>
  <si>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</si>
  <si>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</si>
  <si>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</si>
  <si>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</si>
  <si>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</si>
  <si>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</si>
  <si>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</si>
  <si>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</si>
  <si>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</si>
  <si>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</si>
  <si>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</si>
  <si>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</si>
  <si>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</si>
  <si>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</si>
  <si>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</si>
  <si>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</si>
  <si>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</si>
  <si>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</si>
  <si>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</si>
  <si>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</si>
  <si>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</si>
  <si>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</si>
  <si>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</si>
  <si>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</si>
  <si>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</si>
  <si>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</si>
  <si>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</si>
  <si>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</si>
  <si>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</si>
  <si>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</si>
  <si>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</si>
  <si>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</si>
  <si>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</si>
  <si>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</si>
  <si>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</si>
  <si>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</si>
  <si>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</si>
  <si>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</si>
  <si>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</si>
  <si>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</si>
  <si>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</si>
  <si>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</si>
  <si>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</si>
  <si>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</si>
  <si>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</si>
  <si>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</si>
  <si>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</si>
  <si>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</si>
  <si>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</si>
  <si>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</si>
  <si>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</si>
  <si>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</si>
  <si>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</si>
  <si>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</si>
  <si>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</si>
  <si>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</si>
  <si>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</si>
  <si>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</si>
  <si>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</si>
  <si>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</si>
  <si>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</si>
  <si>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</si>
  <si>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</si>
  <si>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</si>
  <si>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</si>
  <si>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</si>
  <si>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</si>
  <si>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</si>
  <si>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</si>
  <si>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</si>
  <si>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</si>
  <si>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</si>
  <si>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</si>
  <si>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</si>
  <si>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</si>
  <si>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</si>
  <si>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</si>
  <si>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</si>
  <si>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</si>
  <si>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</si>
  <si>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</si>
  <si>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</si>
  <si>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</si>
  <si>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</si>
  <si>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</si>
  <si>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</si>
  <si>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</si>
  <si>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</si>
  <si>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</si>
  <si>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</si>
  <si>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</si>
  <si>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</si>
  <si>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</si>
  <si>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</si>
  <si>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</si>
  <si>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</si>
  <si>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</si>
  <si>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</si>
  <si>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</si>
  <si>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</si>
  <si>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</si>
  <si>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</si>
  <si>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</si>
  <si>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</si>
  <si>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</si>
  <si>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</si>
  <si>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</si>
  <si>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</si>
  <si>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</si>
  <si>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</si>
  <si>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</si>
  <si>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</si>
  <si>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</si>
  <si>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</si>
  <si>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</si>
  <si>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</si>
  <si>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</si>
  <si>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</si>
  <si>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</si>
  <si>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</si>
  <si>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</si>
  <si>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</si>
  <si>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</si>
  <si>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</si>
  <si>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</si>
  <si>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</si>
  <si>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</si>
  <si>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</si>
  <si>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</si>
  <si>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</si>
  <si>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</si>
  <si>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</si>
  <si>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</si>
  <si>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</si>
  <si>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</si>
  <si>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</si>
  <si>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</si>
  <si>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</si>
  <si>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</si>
  <si>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</si>
  <si>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</si>
  <si>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</si>
  <si>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</si>
  <si>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</si>
  <si>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</si>
  <si>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</si>
  <si>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</si>
  <si>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</si>
  <si>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</si>
  <si>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</si>
  <si>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</si>
  <si>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</si>
  <si>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</si>
  <si>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</si>
  <si>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</si>
  <si>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</si>
  <si>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</si>
  <si>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</si>
  <si>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</si>
  <si>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</si>
  <si>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</si>
  <si>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</si>
  <si>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</si>
  <si>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</si>
  <si>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</si>
  <si>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</si>
  <si>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</si>
  <si>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</si>
  <si>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</si>
  <si>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</si>
  <si>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</si>
  <si>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</si>
  <si>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</si>
  <si>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</si>
  <si>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</si>
  <si>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</si>
  <si>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</si>
  <si>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</si>
  <si>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</si>
  <si>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</si>
  <si>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</si>
  <si>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</si>
  <si>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</si>
  <si>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</si>
  <si>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</si>
  <si>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</si>
  <si>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</si>
  <si>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</si>
  <si>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</si>
  <si>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</si>
  <si>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</si>
  <si>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</si>
  <si>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</si>
  <si>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</si>
  <si>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</si>
  <si>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</si>
  <si>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</si>
  <si>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</si>
  <si>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</si>
  <si>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</si>
  <si>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</si>
  <si>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</si>
  <si>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</si>
  <si>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</si>
  <si>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</si>
  <si>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</si>
  <si>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</si>
  <si>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</si>
  <si>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</si>
  <si>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</si>
  <si>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</si>
  <si>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</si>
  <si>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</si>
  <si>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</si>
  <si>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</si>
  <si>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</si>
  <si>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</si>
  <si>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</si>
  <si>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</si>
  <si>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</si>
  <si>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</si>
  <si>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</si>
  <si>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</si>
  <si>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</si>
  <si>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</si>
  <si>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</si>
  <si>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</si>
  <si>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</si>
  <si>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</si>
  <si>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</si>
  <si>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</si>
  <si>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</si>
  <si>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</si>
  <si>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</si>
  <si>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</si>
  <si>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</si>
  <si>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</si>
  <si>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</si>
  <si>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</si>
  <si>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</si>
  <si>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</si>
  <si>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</si>
  <si>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</si>
  <si>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</si>
  <si>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</si>
  <si>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</si>
  <si>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</si>
  <si>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</si>
  <si>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</si>
  <si>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</si>
  <si>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</si>
  <si>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</si>
  <si>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</si>
  <si>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</si>
  <si>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</si>
  <si>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</si>
  <si>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</si>
  <si>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</si>
  <si>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</si>
  <si>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</si>
  <si>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</si>
  <si>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</si>
  <si>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</si>
  <si>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</si>
  <si>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</si>
  <si>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</si>
  <si>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</si>
  <si>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</si>
  <si>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</si>
  <si>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</si>
  <si>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</si>
  <si>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</si>
  <si>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</si>
  <si>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</si>
  <si>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</si>
  <si>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</si>
  <si>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</si>
  <si>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</si>
  <si>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</si>
  <si>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</si>
  <si>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</si>
  <si>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</si>
  <si>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</si>
  <si>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</si>
  <si>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</si>
  <si>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</si>
  <si>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</si>
  <si>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</si>
  <si>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</si>
  <si>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</si>
  <si>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</si>
  <si>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</si>
  <si>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</si>
  <si>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</si>
  <si>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</si>
  <si>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</si>
  <si>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</si>
  <si>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</si>
  <si>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</si>
  <si>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</si>
  <si>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</si>
  <si>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</si>
  <si>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</si>
  <si>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</si>
  <si>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</si>
  <si>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</si>
  <si>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</si>
  <si>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</si>
  <si>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</si>
  <si>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</si>
  <si>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</si>
  <si>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</si>
  <si>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</si>
  <si>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</si>
  <si>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</si>
  <si>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</si>
  <si>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</si>
  <si>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</si>
  <si>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</si>
  <si>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</si>
  <si>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</si>
  <si>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</si>
  <si>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</si>
  <si>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</si>
  <si>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</si>
  <si>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</si>
  <si>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</si>
  <si>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</si>
  <si>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</si>
  <si>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</si>
  <si>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</si>
  <si>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</si>
  <si>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</si>
  <si>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</si>
  <si>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</si>
  <si>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</si>
  <si>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</si>
  <si>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</si>
  <si>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</si>
  <si>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</si>
  <si>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</si>
  <si>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</si>
  <si>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</si>
  <si>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</si>
  <si>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</si>
  <si>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</si>
  <si>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</si>
  <si>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</si>
  <si>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</si>
  <si>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</si>
  <si>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</si>
  <si>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</si>
  <si>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</si>
  <si>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</si>
  <si>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</si>
  <si>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</si>
  <si>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</si>
  <si>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</si>
  <si>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</si>
  <si>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</si>
  <si>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</si>
  <si>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</si>
  <si>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</si>
  <si>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</si>
  <si>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</si>
  <si>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</si>
  <si>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</si>
  <si>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</si>
  <si>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</si>
  <si>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</si>
  <si>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</si>
  <si>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</si>
  <si>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</si>
  <si>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</si>
  <si>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</si>
  <si>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</si>
  <si>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</si>
  <si>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</si>
  <si>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</si>
  <si>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</si>
  <si>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</si>
  <si>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</si>
  <si>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</si>
  <si>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</si>
  <si>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</si>
  <si>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</si>
  <si>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</si>
  <si>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</si>
  <si>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</si>
  <si>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</si>
  <si>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</si>
  <si>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</si>
  <si>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</si>
  <si>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</si>
  <si>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</si>
  <si>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</si>
  <si>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</si>
  <si>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</si>
  <si>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</si>
  <si>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</si>
  <si>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</si>
  <si>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</si>
  <si>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</si>
  <si>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</si>
  <si>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</si>
  <si>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</si>
  <si>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</si>
  <si>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</si>
  <si>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</si>
  <si>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</si>
  <si>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</si>
  <si>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</si>
  <si>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</si>
  <si>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</si>
  <si>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</si>
  <si>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</si>
  <si>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</si>
  <si>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</si>
  <si>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</si>
  <si>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</si>
  <si>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</si>
  <si>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</si>
  <si>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</si>
  <si>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</si>
  <si>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</si>
  <si>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</si>
  <si>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</si>
  <si>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</si>
  <si>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</si>
  <si>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</si>
  <si>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</si>
  <si>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</si>
  <si>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</si>
  <si>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</si>
  <si>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</si>
  <si>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</si>
  <si>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</si>
  <si>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</si>
  <si>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</si>
  <si>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</si>
  <si>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</si>
  <si>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</si>
  <si>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</si>
  <si>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</si>
  <si>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</si>
  <si>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</si>
  <si>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</si>
  <si>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</si>
  <si>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</si>
  <si>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</si>
  <si>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</si>
  <si>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</si>
  <si>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</si>
  <si>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</si>
  <si>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</si>
  <si>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</si>
  <si>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</si>
  <si>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</si>
  <si>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</si>
  <si>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</si>
  <si>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</si>
  <si>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</si>
  <si>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</si>
  <si>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</si>
  <si>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</si>
  <si>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</si>
  <si>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</si>
  <si>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</si>
  <si>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</si>
  <si>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</si>
  <si>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</si>
  <si>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</si>
  <si>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</si>
  <si>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</si>
  <si>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</si>
  <si>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</si>
  <si>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</si>
  <si>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</si>
  <si>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</si>
  <si>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</si>
  <si>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</si>
  <si>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</si>
  <si>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</si>
  <si>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</si>
  <si>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</si>
  <si>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</si>
  <si>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</si>
  <si>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</si>
  <si>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</si>
  <si>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</si>
  <si>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</si>
  <si>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</si>
  <si>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</si>
  <si>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</si>
  <si>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</si>
  <si>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</si>
  <si>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</si>
  <si>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</si>
  <si>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</si>
  <si>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</si>
  <si>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</si>
  <si>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</si>
  <si>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</si>
  <si>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</si>
  <si>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</si>
  <si>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</si>
  <si>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</si>
  <si>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</si>
  <si>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</si>
  <si>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</si>
  <si>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</si>
  <si>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</si>
  <si>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</si>
  <si>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</si>
  <si>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</si>
  <si>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</si>
  <si>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</si>
  <si>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</si>
  <si>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</si>
  <si>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</si>
  <si>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</si>
  <si>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</si>
  <si>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</si>
  <si>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</si>
  <si>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</si>
  <si>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</si>
  <si>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</si>
  <si>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</si>
  <si>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</si>
  <si>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</si>
  <si>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</si>
  <si>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</si>
  <si>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</si>
  <si>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</si>
  <si>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</si>
  <si>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</si>
  <si>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</si>
  <si>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</si>
  <si>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</si>
  <si>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</si>
  <si>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</si>
  <si>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</si>
  <si>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</si>
  <si>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</si>
  <si>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</si>
  <si>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</si>
  <si>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</si>
  <si>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</si>
  <si>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</si>
  <si>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</si>
  <si>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</si>
  <si>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</si>
  <si>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</si>
  <si>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</si>
  <si>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</si>
  <si>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</si>
  <si>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</si>
  <si>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</si>
  <si>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</si>
  <si>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</si>
  <si>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</si>
  <si>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</si>
  <si>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</si>
  <si>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</si>
  <si>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</si>
  <si>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</si>
  <si>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</si>
  <si>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</si>
  <si>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</si>
  <si>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</si>
  <si>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</si>
  <si>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</si>
  <si>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</si>
  <si>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</si>
  <si>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</si>
  <si>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</si>
  <si>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</si>
  <si>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</si>
  <si>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</si>
  <si>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</si>
  <si>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</si>
  <si>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</si>
  <si>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</si>
  <si>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</si>
  <si>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</si>
  <si>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</si>
  <si>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</si>
  <si>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</si>
  <si>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</si>
  <si>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</si>
  <si>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</si>
  <si>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</si>
  <si>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</si>
  <si>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</si>
  <si>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</si>
  <si>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</si>
  <si>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</si>
  <si>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</si>
  <si>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</si>
  <si>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</si>
  <si>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</si>
  <si>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</si>
  <si>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</si>
  <si>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</si>
  <si>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</si>
  <si>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</si>
  <si>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</si>
  <si>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</si>
  <si>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</si>
  <si>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</si>
  <si>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</si>
  <si>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</si>
  <si>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</si>
  <si>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</si>
  <si>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</si>
  <si>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</si>
  <si>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</si>
  <si>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</si>
  <si>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</si>
  <si>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</si>
  <si>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</si>
  <si>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</si>
  <si>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</si>
  <si>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</si>
  <si>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</si>
  <si>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</si>
  <si>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</si>
  <si>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</si>
  <si>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</si>
  <si>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</si>
  <si>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</si>
  <si>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</si>
  <si>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</si>
  <si>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</si>
  <si>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</si>
  <si>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</si>
  <si>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</si>
  <si>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</si>
  <si>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</si>
  <si>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</si>
  <si>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</si>
  <si>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</si>
  <si>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</si>
  <si>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</si>
  <si>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</si>
  <si>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</si>
  <si>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</si>
  <si>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</si>
  <si>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</si>
  <si>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</si>
  <si>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</si>
  <si>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</si>
  <si>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</si>
  <si>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</si>
  <si>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</si>
  <si>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</si>
  <si>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</si>
  <si>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</si>
  <si>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</si>
  <si>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</si>
  <si>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</si>
  <si>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</si>
  <si>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</si>
  <si>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</si>
  <si>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</si>
  <si>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</si>
  <si>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</si>
  <si>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</si>
  <si>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</si>
  <si>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</si>
  <si>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</si>
  <si>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</si>
  <si>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</si>
  <si>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</si>
  <si>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</si>
  <si>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</si>
  <si>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</si>
  <si>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</si>
  <si>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</si>
  <si>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</si>
  <si>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</si>
  <si>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</si>
  <si>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</si>
  <si>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</si>
  <si>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</si>
  <si>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</si>
  <si>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</si>
  <si>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</si>
  <si>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</si>
  <si>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</si>
  <si>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</si>
  <si>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</si>
  <si>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</si>
  <si>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</si>
  <si>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</si>
  <si>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</si>
  <si>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</si>
  <si>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</si>
  <si>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</si>
  <si>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</si>
  <si>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</si>
  <si>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</si>
  <si>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</si>
  <si>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</si>
  <si>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</si>
  <si>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</si>
  <si>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</si>
  <si>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</si>
  <si>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</si>
  <si>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</si>
  <si>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</si>
  <si>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</si>
  <si>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</si>
  <si>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</si>
  <si>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</si>
  <si>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</si>
  <si>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</si>
  <si>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</si>
  <si>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</si>
  <si>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</si>
  <si>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</si>
  <si>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</si>
  <si>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</si>
  <si>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</si>
  <si>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</si>
  <si>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</si>
  <si>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</si>
  <si>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</si>
  <si>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</si>
  <si>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</si>
  <si>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</si>
  <si>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</si>
  <si>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</si>
  <si>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</si>
  <si>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</si>
  <si>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</si>
  <si>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</si>
  <si>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</si>
  <si>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</si>
  <si>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</si>
  <si>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</si>
  <si>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</si>
  <si>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</si>
  <si>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</si>
  <si>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</si>
  <si>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</si>
  <si>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</si>
  <si>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</si>
  <si>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</si>
  <si>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</si>
  <si>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</si>
  <si>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</si>
  <si>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</si>
  <si>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</si>
  <si>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</si>
  <si>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</si>
  <si>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</si>
  <si>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</si>
  <si>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</si>
  <si>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</si>
  <si>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</si>
  <si>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</si>
  <si>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</si>
  <si>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</si>
  <si>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</si>
  <si>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</si>
  <si>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</si>
  <si>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</si>
  <si>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</si>
  <si>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</si>
  <si>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</si>
  <si>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</si>
  <si>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</si>
  <si>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</si>
  <si>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</si>
  <si>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</si>
  <si>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</si>
  <si>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</si>
  <si>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</si>
  <si>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</si>
  <si>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</si>
  <si>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</si>
  <si>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</si>
  <si>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</si>
  <si>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</si>
  <si>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</si>
  <si>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</si>
  <si>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</si>
  <si>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</si>
  <si>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</si>
  <si>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</si>
  <si>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</si>
  <si>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</si>
  <si>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</si>
  <si>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</si>
  <si>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</si>
  <si>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</si>
  <si>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</si>
  <si>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</si>
  <si>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</si>
  <si>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</si>
  <si>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</si>
  <si>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</si>
  <si>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</si>
  <si>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</si>
  <si>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</si>
  <si>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</si>
  <si>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</si>
  <si>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</si>
  <si>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</si>
  <si>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</si>
  <si>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</si>
  <si>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</si>
  <si>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</si>
  <si>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</si>
  <si>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</si>
  <si>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</si>
  <si>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</si>
  <si>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</si>
  <si>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</si>
  <si>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</si>
  <si>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</si>
  <si>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</si>
  <si>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</si>
  <si>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</si>
  <si>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</si>
  <si>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</si>
  <si>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</si>
  <si>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</si>
  <si>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</si>
  <si>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</si>
  <si>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</si>
  <si>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</si>
  <si>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</si>
  <si>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</si>
  <si>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</si>
  <si>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</si>
  <si>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</si>
  <si>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</si>
  <si>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</si>
  <si>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</si>
  <si>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</si>
  <si>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</si>
  <si>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</si>
  <si>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</si>
  <si>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</si>
  <si>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</si>
  <si>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</si>
  <si>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</si>
  <si>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</si>
  <si>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</si>
  <si>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</si>
  <si>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</si>
  <si>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</si>
  <si>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</si>
  <si>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</si>
  <si>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</si>
  <si>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</si>
  <si>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</si>
  <si>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</si>
  <si>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</si>
  <si>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</si>
  <si>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</si>
  <si>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</si>
  <si>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</si>
  <si>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</si>
  <si>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</si>
  <si>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</si>
  <si>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</si>
  <si>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</si>
  <si>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</si>
  <si>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</si>
  <si>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</si>
  <si>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</si>
  <si>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</si>
  <si>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</si>
  <si>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</si>
  <si>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</si>
  <si>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</si>
  <si>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</si>
  <si>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</si>
  <si>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</si>
  <si>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</si>
  <si>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</si>
  <si>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</si>
  <si>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</si>
  <si>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</si>
  <si>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</si>
  <si>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</si>
  <si>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</si>
  <si>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</si>
  <si>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</si>
  <si>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</si>
  <si>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</si>
  <si>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</si>
  <si>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</si>
  <si>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</si>
  <si>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</si>
  <si>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</si>
  <si>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</si>
  <si>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</si>
  <si>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</si>
  <si>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</si>
  <si>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</si>
  <si>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</si>
  <si>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</si>
  <si>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</si>
  <si>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</si>
  <si>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</si>
  <si>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</si>
  <si>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</si>
  <si>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</si>
  <si>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</si>
  <si>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</si>
  <si>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</si>
  <si>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</si>
  <si>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</si>
  <si>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</si>
  <si>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</si>
  <si>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</si>
  <si>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</si>
  <si>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</si>
  <si>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</si>
  <si>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</si>
  <si>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</si>
  <si>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</si>
  <si>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</si>
  <si>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</si>
  <si>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</si>
  <si>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</si>
  <si>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</si>
  <si>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</si>
  <si>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</si>
  <si>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</si>
  <si>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</si>
  <si>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</si>
  <si>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</si>
  <si>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</si>
  <si>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</si>
  <si>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</si>
  <si>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</si>
  <si>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</si>
  <si>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</si>
  <si>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</si>
  <si>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</si>
  <si>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</si>
  <si>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</si>
  <si>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</si>
  <si>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</si>
  <si>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</si>
  <si>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</si>
  <si>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</si>
  <si>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</si>
  <si>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</si>
  <si>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</si>
  <si>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</si>
  <si>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</si>
  <si>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</si>
  <si>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</si>
  <si>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</si>
  <si>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</si>
  <si>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</si>
  <si>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</si>
  <si>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</si>
  <si>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</si>
  <si>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</si>
  <si>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</si>
  <si>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</si>
  <si>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</si>
  <si>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</si>
  <si>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</si>
  <si>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</si>
  <si>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</si>
  <si>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</si>
  <si>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</si>
  <si>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</si>
  <si>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</si>
  <si>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</si>
  <si>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</si>
  <si>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</si>
  <si>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</si>
  <si>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</si>
  <si>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</si>
  <si>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</si>
  <si>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</si>
  <si>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</si>
  <si>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</si>
  <si>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</si>
  <si>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</si>
  <si>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</si>
  <si>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</si>
  <si>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</si>
  <si>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</si>
  <si>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</si>
  <si>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</si>
  <si>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</si>
  <si>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</si>
  <si>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</si>
  <si>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</si>
  <si>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</si>
  <si>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</si>
  <si>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</si>
  <si>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</si>
  <si>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</si>
  <si>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</si>
  <si>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</si>
  <si>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</si>
  <si>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</si>
  <si>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</si>
  <si>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</si>
  <si>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</si>
  <si>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</si>
  <si>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</si>
  <si>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</si>
  <si>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</si>
  <si>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</si>
  <si>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</si>
  <si>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</si>
  <si>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</si>
  <si>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</si>
  <si>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</si>
  <si>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</si>
  <si>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</si>
  <si>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</si>
  <si>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</si>
  <si>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</si>
  <si>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</si>
  <si>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</si>
  <si>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</si>
  <si>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</si>
  <si>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</si>
  <si>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</si>
  <si>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</si>
  <si>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</si>
  <si>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</si>
  <si>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</si>
  <si>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</si>
  <si>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</si>
  <si>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</si>
  <si>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</si>
  <si>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</si>
  <si>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</si>
  <si>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</si>
  <si>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</si>
  <si>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</si>
  <si>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</si>
  <si>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</si>
  <si>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</si>
  <si>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</si>
  <si>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</si>
  <si>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</si>
  <si>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</si>
  <si>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</si>
  <si>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</si>
  <si>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</si>
  <si>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</si>
  <si>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</si>
  <si>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</si>
  <si>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</si>
  <si>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</si>
  <si>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</si>
  <si>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</si>
  <si>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</si>
  <si>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</si>
  <si>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</si>
  <si>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</si>
  <si>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</si>
  <si>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</si>
  <si>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</si>
  <si>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</si>
  <si>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</si>
  <si>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</si>
  <si>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</si>
  <si>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</si>
  <si>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</si>
  <si>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</si>
  <si>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</si>
  <si>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</si>
  <si>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</si>
  <si>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</si>
  <si>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</si>
  <si>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</si>
  <si>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</si>
  <si>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</si>
  <si>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</si>
  <si>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</si>
  <si>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</si>
  <si>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</si>
  <si>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</si>
  <si>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</si>
  <si>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</si>
  <si>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</si>
  <si>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</si>
  <si>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</si>
  <si>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</si>
  <si>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</si>
  <si>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</si>
  <si>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</si>
  <si>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</si>
  <si>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</si>
  <si>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</si>
  <si>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</si>
  <si>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</si>
  <si>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</si>
  <si>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</si>
  <si>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</si>
  <si>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</si>
  <si>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</si>
  <si>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</si>
  <si>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</si>
  <si>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</si>
  <si>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</si>
  <si>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</si>
  <si>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</si>
  <si>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</si>
  <si>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</si>
  <si>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</si>
  <si>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</si>
  <si>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</si>
  <si>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</si>
  <si>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</si>
  <si>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</si>
  <si>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</si>
  <si>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</si>
  <si>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</si>
  <si>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</si>
  <si>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</si>
  <si>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</si>
  <si>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</si>
  <si>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</si>
  <si>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</si>
  <si>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</si>
  <si>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</si>
  <si>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</si>
  <si>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</si>
  <si>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</si>
  <si>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</si>
  <si>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</si>
  <si>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</si>
  <si>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</si>
  <si>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</si>
  <si>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</si>
  <si>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</si>
  <si>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</si>
  <si>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</si>
  <si>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</si>
  <si>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</si>
  <si>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</si>
  <si>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</si>
  <si>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</si>
  <si>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</si>
  <si>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</si>
  <si>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</si>
  <si>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</si>
  <si>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</si>
  <si>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</si>
  <si>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</si>
  <si>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</si>
  <si>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</si>
  <si>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</si>
  <si>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</si>
  <si>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</si>
  <si>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</si>
  <si>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</si>
  <si>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</si>
  <si>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</si>
  <si>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</si>
  <si>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</si>
  <si>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</si>
  <si>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</si>
  <si>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</si>
  <si>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</si>
  <si>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</si>
  <si>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</si>
  <si>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</si>
  <si>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</si>
  <si>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</si>
  <si>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</si>
  <si>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</si>
  <si>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</si>
  <si>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</si>
  <si>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</si>
  <si>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</si>
  <si>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</si>
  <si>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</si>
  <si>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</si>
  <si>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</si>
  <si>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</si>
  <si>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</si>
  <si>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</si>
  <si>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</si>
  <si>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</si>
  <si>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</si>
  <si>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</si>
  <si>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</si>
  <si>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</si>
  <si>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</si>
  <si>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</si>
  <si>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</si>
  <si>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</si>
  <si>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</si>
  <si>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</si>
  <si>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</si>
  <si>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</si>
  <si>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</si>
  <si>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</si>
  <si>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</si>
  <si>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</si>
  <si>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</si>
  <si>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</si>
  <si>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</si>
  <si>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</si>
  <si>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</si>
  <si>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</si>
  <si>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</si>
  <si>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</si>
  <si>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</si>
  <si>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</si>
  <si>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</si>
  <si>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</si>
  <si>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</si>
  <si>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</si>
  <si>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</si>
  <si>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</si>
  <si>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</si>
  <si>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</si>
  <si>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</si>
  <si>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</si>
  <si>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</si>
  <si>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</si>
  <si>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</si>
  <si>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</si>
  <si>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</si>
  <si>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</si>
  <si>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</si>
  <si>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</si>
  <si>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</si>
  <si>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</si>
  <si>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</si>
  <si>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</si>
  <si>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</si>
  <si>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</si>
  <si>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</si>
  <si>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</si>
  <si>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</si>
  <si>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</si>
  <si>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</si>
  <si>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</si>
  <si>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</si>
  <si>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</si>
  <si>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</si>
  <si>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</si>
  <si>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</si>
  <si>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</si>
  <si>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</si>
  <si>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</si>
  <si>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</si>
  <si>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</si>
  <si>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</si>
  <si>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</si>
  <si>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</si>
  <si>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</si>
  <si>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</si>
  <si>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</si>
  <si>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</si>
  <si>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</si>
  <si>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</si>
  <si>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</si>
  <si>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</si>
  <si>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</si>
  <si>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</si>
  <si>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</si>
  <si>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</si>
  <si>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</si>
  <si>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</si>
  <si>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</si>
  <si>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</si>
  <si>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</si>
  <si>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</si>
  <si>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</si>
  <si>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</si>
  <si>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</si>
  <si>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</si>
  <si>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</si>
  <si>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</si>
  <si>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</si>
  <si>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</si>
  <si>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</si>
  <si>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</si>
  <si>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</si>
  <si>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</si>
  <si>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</si>
  <si>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</si>
  <si>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</si>
  <si>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</si>
  <si>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</si>
  <si>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</si>
  <si>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</si>
  <si>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</si>
  <si>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</si>
  <si>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</si>
  <si>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</si>
  <si>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</si>
  <si>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</si>
  <si>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</si>
  <si>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</si>
  <si>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</si>
  <si>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</si>
  <si>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</si>
  <si>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</si>
  <si>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</si>
  <si>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</si>
  <si>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</si>
  <si>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</si>
  <si>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</si>
  <si>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</si>
  <si>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</si>
  <si>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</si>
  <si>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</si>
  <si>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</si>
  <si>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</si>
  <si>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</si>
  <si>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</si>
  <si>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</si>
  <si>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</si>
  <si>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</si>
  <si>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</si>
  <si>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</si>
  <si>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</si>
  <si>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</si>
  <si>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</si>
  <si>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</si>
  <si>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</si>
  <si>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</si>
  <si>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</si>
  <si>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</si>
  <si>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</si>
  <si>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</si>
  <si>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</si>
  <si>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</si>
  <si>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</si>
  <si>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</si>
  <si>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</si>
  <si>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</si>
  <si>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</si>
  <si>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</si>
  <si>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</si>
  <si>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</si>
  <si>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</si>
  <si>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</si>
  <si>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</si>
  <si>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</si>
  <si>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</si>
  <si>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</si>
  <si>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</si>
  <si>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</si>
  <si>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</si>
  <si>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</si>
  <si>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</si>
  <si>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</si>
  <si>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</si>
  <si>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</si>
  <si>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</si>
  <si>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</si>
  <si>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</si>
  <si>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</si>
  <si>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</si>
  <si>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</si>
  <si>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</si>
  <si>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</si>
  <si>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</si>
  <si>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</si>
  <si>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</si>
  <si>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</si>
  <si>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</si>
  <si>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</si>
  <si>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</si>
  <si>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</si>
  <si>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</si>
  <si>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</si>
  <si>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</si>
  <si>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</si>
  <si>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</si>
  <si>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</si>
  <si>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</si>
  <si>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</si>
  <si>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</si>
  <si>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</si>
  <si>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</si>
  <si>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</si>
  <si>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</si>
  <si>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</si>
  <si>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</si>
  <si>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</si>
  <si>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</si>
  <si>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</si>
  <si>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</si>
  <si>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</si>
  <si>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</si>
  <si>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</si>
  <si>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</si>
  <si>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</si>
  <si>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</si>
  <si>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</si>
  <si>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</si>
  <si>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</si>
  <si>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</si>
  <si>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</si>
  <si>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</si>
  <si>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</si>
  <si>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</si>
  <si>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</si>
  <si>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</si>
  <si>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</si>
  <si>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</si>
  <si>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</si>
  <si>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</si>
  <si>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</si>
  <si>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</si>
  <si>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</si>
  <si>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</si>
  <si>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</si>
  <si>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</si>
  <si>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</si>
  <si>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</si>
  <si>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</si>
  <si>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</si>
  <si>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</si>
  <si>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</si>
  <si>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</si>
  <si>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</si>
  <si>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</si>
  <si>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</si>
  <si>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</si>
  <si>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</si>
  <si>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</si>
  <si>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</si>
  <si>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</si>
  <si>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</si>
  <si>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</si>
  <si>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</si>
  <si>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</si>
  <si>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</si>
  <si>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</si>
  <si>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</si>
  <si>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</si>
  <si>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</si>
  <si>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</si>
  <si>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</si>
  <si>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</si>
  <si>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</si>
  <si>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</si>
  <si>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</si>
  <si>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</si>
  <si>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</si>
  <si>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</si>
  <si>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</si>
  <si>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</si>
  <si>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</si>
  <si>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</si>
  <si>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</si>
  <si>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</si>
  <si>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</si>
  <si>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</si>
  <si>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</si>
  <si>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</si>
  <si>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</si>
  <si>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</si>
  <si>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</si>
  <si>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</si>
  <si>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</si>
  <si>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</si>
  <si>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</si>
  <si>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</si>
  <si>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</si>
  <si>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</si>
  <si>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</si>
  <si>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</si>
  <si>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</si>
  <si>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</si>
  <si>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</si>
  <si>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</si>
  <si>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</si>
  <si>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</si>
  <si>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</si>
  <si>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</si>
  <si>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</si>
  <si>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</si>
  <si>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</si>
  <si>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</si>
  <si>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</si>
  <si>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</si>
  <si>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</si>
  <si>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</si>
  <si>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</si>
  <si>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</si>
  <si>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</si>
  <si>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</si>
  <si>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</si>
  <si>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</si>
  <si>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</si>
  <si>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</si>
  <si>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</si>
  <si>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</si>
  <si>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</si>
  <si>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</si>
  <si>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</si>
  <si>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</si>
  <si>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</si>
  <si>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</si>
  <si>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</si>
  <si>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</si>
  <si>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</si>
  <si>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</si>
  <si>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</si>
  <si>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</si>
  <si>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</si>
  <si>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</si>
  <si>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</si>
  <si>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</si>
  <si>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</si>
  <si>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</si>
  <si>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</si>
  <si>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</si>
  <si>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</si>
  <si>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</si>
  <si>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</si>
  <si>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</si>
  <si>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</si>
  <si>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</si>
  <si>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</si>
  <si>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</si>
  <si>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</si>
  <si>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</si>
  <si>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</si>
  <si>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</si>
  <si>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</si>
  <si>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</si>
  <si>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</si>
  <si>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</si>
  <si>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</si>
  <si>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</si>
  <si>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</si>
  <si>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</si>
  <si>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</si>
  <si>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</si>
  <si>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</si>
  <si>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</si>
  <si>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</si>
  <si>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</si>
  <si>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</si>
  <si>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</si>
  <si>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</si>
  <si>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</si>
  <si>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</si>
  <si>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</si>
  <si>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</si>
  <si>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</si>
  <si>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</si>
  <si>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</si>
  <si>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</si>
  <si>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</si>
  <si>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</si>
  <si>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</si>
  <si>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</si>
  <si>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</si>
  <si>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</si>
  <si>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</si>
  <si>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</si>
  <si>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</si>
  <si>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</si>
  <si>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</si>
  <si>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</si>
  <si>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</si>
  <si>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</si>
  <si>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</si>
  <si>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</si>
  <si>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</si>
  <si>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</si>
  <si>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</si>
  <si>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</si>
  <si>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</si>
  <si>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</si>
  <si>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</si>
  <si>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</si>
  <si>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</si>
  <si>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</si>
  <si>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</si>
  <si>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</si>
  <si>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</si>
  <si>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</si>
  <si>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</si>
  <si>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</si>
  <si>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</si>
  <si>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</si>
  <si>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</si>
  <si>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</si>
  <si>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</si>
  <si>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</si>
  <si>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</si>
  <si>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</si>
  <si>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</si>
  <si>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</si>
  <si>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</si>
  <si>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</si>
  <si>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</si>
  <si>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</si>
  <si>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</si>
  <si>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</si>
  <si>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</si>
  <si>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</si>
  <si>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</si>
  <si>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</si>
  <si>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</si>
  <si>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</si>
  <si>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</si>
  <si>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</si>
  <si>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</si>
  <si>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</si>
  <si>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</si>
  <si>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</si>
  <si>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</si>
  <si>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</si>
  <si>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</si>
  <si>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</si>
  <si>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</si>
  <si>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</si>
  <si>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</si>
  <si>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</si>
  <si>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</si>
  <si>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</si>
  <si>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</si>
  <si>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</si>
  <si>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</si>
  <si>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</si>
  <si>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</si>
  <si>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</si>
  <si>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</si>
  <si>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</si>
  <si>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</si>
  <si>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</si>
  <si>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</si>
  <si>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</si>
  <si>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</si>
  <si>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</si>
  <si>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</si>
  <si>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</si>
  <si>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</si>
  <si>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</si>
  <si>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</si>
  <si>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</si>
  <si>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</si>
  <si>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</si>
  <si>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</si>
  <si>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</si>
  <si>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</si>
  <si>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</si>
  <si>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</si>
  <si>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</si>
  <si>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</si>
  <si>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</si>
  <si>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</si>
  <si>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</si>
  <si>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</si>
  <si>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</si>
  <si>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</si>
  <si>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</si>
  <si>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</si>
  <si>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</si>
  <si>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</si>
  <si>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</si>
  <si>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</si>
  <si>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</si>
  <si>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</si>
  <si>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</si>
  <si>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</si>
  <si>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</si>
  <si>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</si>
  <si>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</si>
  <si>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</si>
  <si>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</si>
  <si>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</si>
  <si>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</si>
  <si>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</si>
  <si>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</si>
  <si>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</si>
  <si>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</si>
  <si>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</si>
  <si>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</si>
  <si>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</si>
  <si>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</si>
  <si>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</si>
  <si>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</si>
  <si>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</si>
  <si>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</si>
  <si>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</si>
  <si>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</si>
  <si>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</si>
  <si>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</si>
  <si>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</si>
  <si>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</si>
  <si>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</si>
  <si>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</si>
  <si>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</si>
  <si>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</si>
  <si>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</si>
  <si>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</si>
  <si>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</si>
  <si>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</si>
  <si>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</si>
  <si>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</si>
  <si>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</si>
  <si>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</si>
  <si>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</si>
  <si>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</si>
  <si>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</si>
  <si>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</si>
  <si>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</si>
  <si>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</si>
  <si>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</si>
  <si>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</si>
  <si>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</si>
  <si>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</si>
  <si>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</si>
  <si>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</si>
  <si>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</si>
  <si>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</si>
  <si>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</si>
  <si>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</si>
  <si>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</si>
  <si>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</si>
  <si>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</si>
  <si>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</si>
  <si>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</si>
  <si>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</si>
  <si>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</si>
  <si>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</si>
  <si>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</si>
  <si>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</si>
  <si>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</si>
  <si>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</si>
  <si>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</si>
  <si>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</si>
  <si>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</si>
  <si>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</si>
  <si>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</si>
  <si>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</si>
  <si>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</si>
  <si>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</si>
  <si>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</si>
  <si>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</si>
  <si>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</si>
  <si>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</si>
  <si>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</si>
  <si>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</si>
  <si>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</si>
  <si>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</si>
  <si>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</si>
  <si>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</si>
  <si>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</si>
  <si>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</si>
  <si>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</si>
  <si>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</si>
  <si>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</si>
  <si>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</si>
  <si>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</si>
  <si>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</si>
  <si>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</si>
  <si>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</si>
  <si>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</si>
  <si>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</si>
  <si>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</si>
  <si>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</si>
  <si>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</si>
  <si>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</si>
  <si>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</si>
  <si>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</si>
  <si>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</si>
  <si>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</si>
  <si>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</si>
  <si>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</si>
  <si>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</si>
  <si>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</si>
  <si>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</si>
  <si>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</si>
  <si>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</si>
  <si>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</si>
  <si>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</si>
  <si>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</si>
  <si>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</si>
  <si>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</si>
  <si>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</si>
  <si>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</si>
  <si>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</si>
  <si>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</si>
  <si>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</si>
  <si>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</si>
  <si>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</si>
  <si>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</si>
  <si>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</si>
  <si>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</si>
  <si>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</si>
  <si>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</si>
  <si>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</si>
  <si>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</si>
  <si>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</si>
  <si>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</si>
  <si>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</si>
  <si>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</si>
  <si>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</si>
  <si>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</si>
  <si>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</si>
  <si>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</si>
  <si>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</si>
  <si>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</si>
  <si>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</si>
  <si>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</si>
  <si>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</si>
  <si>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</si>
  <si>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</si>
  <si>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</si>
  <si>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</si>
  <si>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</si>
  <si>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</si>
  <si>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</si>
  <si>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</si>
  <si>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</si>
  <si>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</si>
  <si>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</si>
  <si>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</si>
  <si>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</si>
  <si>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</si>
  <si>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</si>
  <si>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</si>
  <si>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</si>
  <si>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</si>
  <si>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</si>
  <si>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</si>
  <si>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</si>
  <si>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</si>
  <si>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</si>
  <si>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</si>
  <si>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</si>
  <si>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</si>
  <si>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</si>
  <si>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</si>
  <si>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</si>
  <si>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</si>
  <si>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</si>
  <si>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</si>
  <si>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</si>
  <si>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</si>
  <si>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</si>
  <si>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</si>
  <si>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</si>
  <si>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</si>
  <si>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</si>
  <si>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</si>
  <si>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</si>
  <si>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</si>
  <si>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</si>
  <si>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</si>
  <si>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</si>
  <si>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</si>
  <si>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</si>
  <si>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</si>
  <si>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</si>
  <si>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</si>
  <si>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</si>
  <si>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</si>
  <si>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</si>
  <si>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</si>
  <si>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</si>
  <si>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</si>
  <si>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</si>
  <si>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</si>
  <si>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</si>
  <si>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</si>
  <si>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</si>
  <si>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</si>
  <si>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</si>
  <si>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</si>
  <si>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</si>
  <si>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</si>
  <si>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</si>
  <si>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</si>
  <si>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</si>
  <si>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</si>
  <si>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</si>
  <si>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</si>
  <si>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</si>
  <si>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</si>
  <si>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</si>
  <si>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</si>
  <si>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</si>
  <si>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</si>
  <si>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</si>
  <si>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</si>
  <si>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</si>
  <si>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</si>
  <si>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</si>
  <si>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</si>
  <si>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</si>
  <si>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</si>
  <si>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</si>
  <si>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</si>
  <si>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</si>
  <si>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</si>
  <si>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</si>
  <si>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</si>
  <si>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</si>
  <si>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</si>
  <si>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</si>
  <si>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</si>
  <si>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</si>
  <si>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</si>
  <si>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</si>
  <si>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</si>
  <si>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</si>
  <si>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</si>
  <si>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</si>
  <si>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</si>
  <si>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</si>
  <si>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</si>
  <si>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</si>
  <si>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</si>
  <si>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</si>
  <si>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</si>
  <si>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</si>
  <si>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</si>
  <si>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</si>
  <si>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</si>
  <si>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</si>
  <si>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</si>
  <si>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</si>
  <si>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</si>
  <si>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</si>
  <si>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</si>
  <si>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</si>
  <si>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</si>
  <si>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</si>
  <si>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</si>
  <si>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</si>
  <si>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</si>
  <si>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</si>
  <si>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</si>
  <si>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</si>
  <si>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</si>
  <si>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</si>
  <si>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</si>
  <si>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</si>
  <si>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</si>
  <si>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</si>
  <si>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</si>
  <si>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</si>
  <si>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</si>
  <si>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</si>
  <si>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</si>
  <si>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</si>
  <si>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</si>
  <si>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</si>
  <si>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</si>
  <si>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</si>
  <si>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</si>
  <si>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</si>
  <si>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</si>
  <si>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</si>
  <si>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</si>
  <si>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</si>
  <si>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</si>
  <si>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</si>
  <si>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</si>
  <si>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</si>
  <si>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</si>
  <si>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</si>
  <si>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</si>
  <si>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</si>
  <si>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</si>
  <si>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</si>
  <si>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</si>
  <si>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</si>
  <si>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</si>
  <si>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</si>
  <si>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</si>
  <si>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</si>
  <si>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</si>
  <si>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</si>
  <si>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</si>
  <si>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</si>
  <si>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</si>
  <si>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</si>
  <si>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</si>
  <si>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</si>
  <si>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</si>
  <si>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</si>
  <si>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</si>
  <si>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</si>
  <si>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</si>
  <si>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</si>
  <si>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</si>
  <si>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</si>
  <si>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</si>
  <si>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</si>
  <si>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</si>
  <si>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</si>
  <si>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</si>
  <si>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</si>
  <si>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</si>
  <si>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</si>
  <si>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</si>
  <si>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</si>
  <si>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</si>
  <si>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</si>
  <si>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</si>
  <si>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</si>
  <si>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</si>
  <si>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</si>
  <si>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</si>
  <si>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</si>
  <si>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</si>
  <si>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</si>
  <si>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</si>
  <si>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</si>
  <si>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</si>
  <si>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</si>
  <si>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</si>
  <si>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</si>
  <si>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</si>
  <si>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</si>
  <si>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</si>
  <si>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</si>
  <si>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</si>
  <si>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</si>
  <si>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</si>
  <si>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</si>
  <si>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</si>
  <si>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</si>
  <si>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</si>
  <si>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</si>
  <si>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</si>
  <si>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</si>
  <si>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</si>
  <si>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</si>
  <si>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</si>
  <si>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</si>
  <si>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</si>
  <si>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</si>
  <si>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</si>
  <si>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</si>
  <si>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</si>
  <si>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</si>
  <si>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</si>
  <si>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</si>
  <si>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</si>
  <si>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</si>
  <si>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</si>
  <si>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</si>
  <si>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</si>
  <si>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</si>
  <si>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</si>
  <si>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</si>
  <si>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</si>
  <si>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</si>
  <si>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</si>
  <si>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</si>
  <si>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</si>
  <si>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</si>
  <si>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</si>
  <si>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</si>
  <si>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</si>
  <si>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</si>
  <si>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</si>
  <si>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</si>
  <si>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</si>
  <si>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</si>
  <si>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</si>
  <si>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</si>
  <si>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</si>
  <si>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</si>
  <si>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</si>
  <si>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</si>
  <si>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</si>
  <si>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</si>
  <si>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</si>
  <si>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</si>
  <si>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</si>
  <si>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</si>
  <si>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</si>
  <si>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</si>
  <si>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</si>
  <si>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</si>
  <si>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</si>
  <si>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</si>
  <si>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</si>
  <si>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</si>
  <si>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</si>
  <si>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</si>
  <si>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</si>
  <si>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</si>
  <si>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</si>
  <si>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</si>
  <si>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</si>
  <si>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</si>
  <si>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</si>
  <si>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</si>
  <si>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</si>
  <si>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</si>
  <si>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</si>
  <si>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</si>
  <si>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</si>
  <si>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</si>
  <si>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</si>
  <si>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</si>
  <si>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</si>
  <si>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</si>
  <si>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</si>
  <si>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</si>
  <si>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</si>
  <si>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</si>
  <si>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</si>
  <si>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</si>
  <si>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</si>
  <si>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</si>
  <si>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</si>
  <si>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</si>
  <si>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</si>
  <si>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</si>
  <si>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</si>
  <si>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</si>
  <si>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</si>
  <si>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</si>
  <si>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</si>
  <si>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</si>
  <si>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</si>
  <si>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</si>
  <si>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</si>
  <si>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</si>
  <si>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</si>
  <si>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</si>
  <si>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</si>
  <si>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</si>
  <si>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</si>
  <si>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</si>
  <si>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</si>
  <si>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</si>
  <si>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</si>
  <si>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</si>
  <si>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</si>
  <si>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</si>
  <si>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</si>
  <si>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</si>
  <si>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</si>
  <si>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</si>
  <si>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</si>
  <si>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</si>
  <si>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</si>
  <si>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</si>
  <si>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</si>
  <si>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</si>
  <si>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</si>
  <si>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</si>
  <si>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</si>
  <si>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</si>
  <si>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</si>
  <si>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</si>
  <si>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</si>
  <si>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</si>
  <si>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</si>
  <si>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</si>
  <si>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</si>
  <si>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</si>
  <si>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</si>
  <si>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</si>
  <si>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</si>
  <si>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</si>
  <si>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</si>
  <si>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</si>
  <si>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</si>
  <si>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</si>
  <si>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</si>
  <si>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</si>
  <si>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</si>
  <si>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</si>
  <si>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</si>
  <si>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</si>
  <si>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</si>
  <si>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</si>
  <si>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</si>
  <si>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</si>
  <si>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</si>
  <si>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</si>
  <si>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</si>
  <si>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</si>
  <si>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</si>
  <si>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</si>
  <si>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</si>
  <si>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</si>
  <si>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</si>
  <si>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</si>
  <si>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</si>
  <si>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</si>
  <si>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</si>
  <si>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</si>
  <si>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</si>
  <si>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</si>
  <si>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</si>
  <si>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</si>
  <si>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</si>
  <si>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</si>
  <si>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</si>
  <si>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</si>
  <si>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</si>
  <si>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</si>
  <si>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</si>
  <si>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</si>
  <si>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</si>
  <si>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</si>
  <si>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</si>
  <si>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</si>
  <si>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</si>
  <si>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</si>
  <si>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</si>
  <si>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</si>
  <si>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</si>
  <si>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</si>
  <si>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</si>
  <si>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</si>
  <si>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</si>
  <si>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</si>
  <si>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</si>
  <si>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</si>
  <si>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</si>
  <si>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</si>
  <si>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</si>
  <si>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</si>
  <si>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</si>
  <si>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</si>
  <si>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</si>
  <si>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</si>
  <si>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</si>
  <si>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</si>
  <si>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</si>
  <si>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</si>
  <si>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</si>
  <si>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</si>
  <si>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</si>
  <si>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</si>
  <si>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</si>
  <si>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</si>
  <si>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</si>
  <si>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</si>
  <si>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</si>
  <si>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</si>
  <si>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</si>
  <si>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</si>
  <si>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</si>
  <si>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</si>
  <si>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</si>
  <si>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</si>
  <si>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</si>
  <si>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</si>
  <si>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</si>
  <si>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</si>
  <si>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</si>
  <si>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</si>
  <si>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</si>
  <si>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</si>
  <si>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</si>
  <si>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</si>
  <si>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</si>
  <si>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</si>
  <si>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</si>
  <si>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</si>
  <si>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</si>
  <si>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</si>
  <si>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</si>
  <si>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</si>
  <si>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</si>
  <si>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</si>
  <si>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</si>
  <si>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</si>
  <si>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</si>
  <si>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</si>
  <si>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</si>
  <si>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</si>
  <si>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</si>
  <si>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</si>
  <si>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</si>
  <si>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</si>
  <si>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</si>
  <si>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</si>
  <si>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</si>
  <si>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</si>
  <si>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</si>
  <si>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</si>
  <si>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</si>
  <si>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</si>
  <si>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</si>
  <si>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</si>
  <si>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</si>
  <si>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</si>
  <si>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</si>
  <si>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</si>
  <si>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</si>
  <si>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</si>
  <si>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</si>
  <si>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</si>
  <si>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</si>
  <si>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</si>
  <si>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</si>
  <si>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</si>
  <si>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</si>
  <si>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</si>
  <si>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</si>
  <si>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</si>
  <si>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</si>
  <si>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</si>
  <si>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</si>
  <si>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</si>
  <si>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</si>
  <si>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</si>
  <si>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</si>
  <si>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</si>
  <si>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</si>
  <si>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</si>
  <si>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</si>
  <si>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</si>
  <si>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</si>
  <si>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</si>
  <si>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</si>
  <si>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</si>
  <si>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</si>
  <si>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</si>
  <si>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</si>
  <si>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</si>
  <si>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</si>
  <si>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</si>
  <si>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</si>
  <si>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</si>
  <si>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</si>
  <si>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</si>
  <si>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</si>
  <si>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</si>
  <si>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</si>
  <si>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</si>
  <si>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</si>
  <si>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</si>
  <si>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</si>
  <si>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</si>
  <si>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</si>
  <si>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</si>
  <si>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</si>
  <si>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</si>
  <si>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</si>
  <si>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</si>
  <si>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</si>
  <si>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</si>
  <si>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</si>
  <si>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</si>
  <si>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</si>
  <si>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</si>
  <si>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</si>
  <si>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</si>
  <si>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</si>
  <si>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</si>
  <si>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</si>
  <si>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</si>
  <si>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</si>
  <si>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</si>
  <si>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</si>
  <si>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</si>
  <si>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</si>
  <si>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</si>
  <si>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</si>
  <si>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</si>
  <si>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</si>
  <si>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</si>
  <si>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</si>
  <si>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</si>
  <si>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</si>
  <si>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</si>
  <si>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</si>
  <si>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</si>
  <si>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</si>
  <si>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</si>
  <si>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</si>
  <si>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</si>
  <si>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</si>
  <si>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</si>
  <si>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</si>
  <si>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</si>
  <si>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</si>
  <si>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</si>
  <si>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</si>
  <si>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</si>
  <si>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</si>
  <si>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</si>
  <si>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</si>
  <si>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</si>
  <si>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</si>
  <si>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</si>
  <si>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</si>
  <si>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</si>
  <si>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</si>
  <si>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</si>
  <si>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</si>
  <si>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</si>
  <si>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</si>
  <si>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</si>
  <si>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</si>
  <si>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</si>
  <si>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</si>
  <si>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</si>
  <si>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</si>
  <si>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</si>
  <si>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</si>
  <si>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</si>
  <si>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</si>
  <si>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</si>
  <si>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</si>
  <si>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</si>
  <si>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</si>
  <si>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</si>
  <si>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</si>
  <si>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</si>
  <si>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</si>
  <si>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</si>
  <si>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</si>
  <si>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</si>
  <si>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</si>
  <si>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</si>
  <si>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</si>
  <si>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</si>
  <si>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</si>
  <si>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</si>
  <si>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</si>
  <si>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</si>
  <si>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</si>
  <si>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</si>
  <si>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</si>
  <si>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</si>
  <si>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</si>
  <si>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</si>
  <si>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</si>
  <si>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</si>
  <si>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</si>
  <si>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</si>
  <si>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</si>
  <si>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</si>
  <si>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</si>
  <si>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</si>
  <si>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</si>
  <si>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</si>
  <si>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</si>
  <si>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</si>
  <si>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</si>
  <si>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</si>
  <si>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</si>
  <si>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</si>
  <si>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</si>
  <si>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</si>
  <si>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</si>
  <si>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</si>
  <si>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</si>
  <si>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</si>
  <si>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</si>
  <si>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</si>
  <si>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</si>
  <si>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</si>
  <si>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</si>
  <si>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</si>
  <si>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</si>
  <si>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</si>
  <si>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</si>
  <si>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</si>
  <si>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</si>
  <si>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</si>
  <si>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</si>
  <si>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</si>
  <si>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</si>
  <si>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</si>
  <si>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</si>
  <si>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</si>
  <si>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</si>
  <si>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</si>
  <si>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</si>
  <si>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</si>
  <si>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</si>
  <si>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</si>
  <si>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</si>
  <si>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</si>
  <si>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</si>
  <si>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</si>
  <si>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</si>
  <si>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</si>
  <si>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</si>
  <si>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</si>
  <si>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</si>
  <si>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</si>
  <si>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</si>
  <si>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</si>
  <si>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</si>
  <si>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</si>
  <si>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</si>
  <si>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</si>
  <si>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</si>
  <si>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</si>
  <si>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</si>
  <si>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</si>
  <si>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</si>
  <si>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</si>
  <si>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</si>
  <si>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</si>
  <si>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</si>
  <si>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</si>
  <si>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</si>
  <si>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</si>
  <si>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</si>
  <si>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</si>
  <si>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</si>
  <si>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</si>
  <si>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</si>
  <si>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</si>
  <si>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</si>
  <si>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</si>
  <si>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</si>
  <si>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</si>
  <si>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</si>
  <si>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</si>
  <si>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</si>
  <si>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</si>
  <si>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</si>
  <si>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</si>
  <si>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</si>
  <si>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</si>
  <si>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</si>
  <si>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</si>
  <si>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</si>
  <si>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</si>
  <si>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</si>
  <si>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</si>
  <si>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</si>
  <si>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</si>
  <si>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</si>
  <si>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</si>
  <si>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</si>
  <si>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</si>
  <si>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</si>
  <si>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</si>
  <si>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</si>
  <si>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</si>
  <si>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</si>
  <si>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</si>
  <si>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</si>
  <si>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</si>
  <si>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</si>
  <si>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</si>
  <si>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</si>
  <si>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</si>
  <si>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</si>
  <si>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</si>
  <si>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</si>
  <si>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</si>
  <si>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</si>
  <si>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</si>
  <si>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</si>
  <si>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</si>
  <si>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</si>
  <si>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</si>
  <si>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</si>
  <si>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</si>
  <si>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</si>
  <si>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</si>
  <si>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</si>
  <si>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</si>
  <si>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</si>
  <si>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</si>
  <si>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</si>
  <si>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</si>
  <si>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</si>
  <si>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</si>
  <si>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</si>
  <si>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</si>
  <si>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</si>
  <si>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</si>
  <si>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</si>
  <si>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</si>
  <si>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</si>
  <si>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</si>
  <si>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</si>
  <si>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</si>
  <si>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</si>
  <si>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</si>
  <si>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</si>
  <si>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</si>
  <si>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</si>
  <si>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</si>
  <si>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</si>
  <si>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</si>
  <si>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</si>
  <si>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</si>
  <si>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</si>
  <si>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</si>
  <si>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</si>
  <si>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</si>
  <si>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</si>
  <si>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</si>
  <si>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</si>
  <si>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</si>
  <si>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</si>
  <si>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</si>
  <si>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</si>
  <si>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</si>
  <si>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</si>
  <si>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</si>
  <si>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</si>
  <si>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</si>
  <si>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</si>
  <si>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</si>
  <si>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</si>
  <si>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</si>
  <si>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</si>
  <si>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</si>
  <si>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</si>
  <si>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</si>
  <si>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</si>
  <si>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</si>
  <si>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</si>
  <si>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</si>
  <si>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</si>
  <si>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</si>
  <si>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</si>
  <si>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</si>
  <si>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</si>
  <si>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</si>
  <si>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</si>
  <si>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</si>
  <si>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</si>
  <si>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</si>
  <si>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</si>
  <si>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</si>
  <si>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</si>
  <si>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</si>
  <si>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</si>
  <si>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</si>
  <si>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</si>
  <si>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</si>
  <si>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</si>
  <si>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</si>
  <si>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</si>
  <si>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</si>
  <si>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</si>
  <si>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</si>
  <si>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</si>
  <si>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</si>
  <si>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</si>
  <si>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</si>
  <si>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</si>
  <si>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</si>
  <si>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</si>
  <si>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</si>
  <si>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</si>
  <si>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</si>
  <si>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</si>
  <si>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</si>
  <si>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</si>
  <si>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</si>
  <si>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</si>
  <si>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</si>
  <si>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</si>
  <si>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</si>
  <si>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</si>
  <si>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</si>
  <si>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</si>
  <si>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</si>
  <si>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</si>
  <si>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</si>
  <si>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</si>
  <si>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</si>
  <si>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</si>
  <si>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</si>
  <si>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</si>
  <si>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</si>
  <si>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</si>
  <si>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</si>
  <si>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</si>
  <si>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</si>
  <si>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</si>
  <si>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</si>
  <si>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</si>
  <si>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</si>
  <si>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</si>
  <si>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</si>
  <si>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</si>
  <si>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</si>
  <si>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</si>
  <si>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</si>
  <si>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</si>
  <si>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</si>
  <si>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</si>
  <si>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</si>
  <si>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</si>
  <si>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</si>
  <si>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</si>
  <si>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</si>
  <si>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</si>
  <si>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</si>
  <si>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</si>
  <si>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</si>
  <si>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</si>
  <si>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</si>
  <si>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</si>
  <si>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</si>
  <si>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</si>
  <si>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</si>
  <si>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</si>
  <si>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</si>
  <si>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</si>
  <si>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</si>
  <si>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</si>
  <si>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</si>
  <si>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</si>
  <si>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</si>
  <si>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</si>
  <si>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</si>
  <si>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</si>
  <si>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</si>
  <si>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</si>
  <si>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</si>
  <si>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</si>
  <si>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</si>
  <si>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</si>
  <si>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</si>
  <si>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</si>
  <si>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</si>
  <si>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</si>
  <si>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</si>
  <si>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</si>
  <si>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</si>
  <si>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</si>
  <si>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</si>
  <si>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</si>
  <si>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</si>
  <si>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</si>
  <si>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</si>
  <si>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</si>
  <si>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</si>
  <si>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</si>
  <si>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</si>
  <si>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</si>
  <si>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</si>
  <si>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</si>
  <si>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</si>
  <si>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</si>
  <si>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</si>
  <si>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</si>
  <si>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</si>
  <si>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</si>
  <si>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</si>
  <si>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</si>
  <si>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</si>
  <si>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</si>
  <si>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</si>
  <si>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</si>
  <si>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</si>
  <si>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</si>
  <si>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</si>
  <si>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</si>
  <si>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</si>
  <si>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</si>
  <si>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</si>
  <si>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</si>
  <si>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</si>
  <si>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</si>
  <si>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</si>
  <si>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</si>
  <si>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</si>
  <si>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</si>
  <si>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</si>
  <si>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</si>
  <si>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</si>
  <si>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</si>
  <si>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</si>
  <si>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</si>
  <si>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</si>
  <si>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</si>
  <si>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</si>
  <si>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</si>
  <si>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</si>
  <si>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</si>
  <si>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</si>
  <si>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</si>
  <si>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</si>
  <si>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</si>
  <si>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</si>
  <si>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</si>
  <si>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</si>
  <si>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</si>
  <si>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</si>
  <si>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</si>
  <si>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</si>
  <si>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</si>
  <si>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</si>
  <si>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</si>
  <si>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</si>
  <si>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</si>
  <si>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</si>
  <si>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</si>
  <si>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</si>
  <si>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</si>
  <si>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</si>
  <si>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</si>
  <si>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</si>
  <si>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</si>
  <si>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</si>
  <si>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</si>
  <si>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</si>
  <si>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</si>
  <si>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</si>
  <si>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</si>
  <si>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</si>
  <si>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</si>
  <si>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</si>
  <si>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</si>
  <si>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</si>
  <si>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</si>
  <si>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</si>
  <si>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</si>
  <si>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</si>
  <si>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</si>
  <si>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</si>
  <si>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</si>
  <si>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</si>
  <si>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</si>
  <si>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</si>
  <si>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</si>
  <si>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</si>
  <si>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</si>
  <si>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</si>
  <si>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</si>
  <si>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</si>
  <si>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</si>
  <si>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</si>
  <si>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</si>
  <si>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</si>
  <si>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</si>
  <si>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</si>
  <si>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</si>
  <si>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</si>
  <si>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</si>
  <si>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</si>
  <si>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</si>
  <si>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</si>
  <si>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</si>
  <si>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</si>
  <si>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</si>
  <si>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</si>
  <si>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</si>
  <si>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</si>
  <si>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</si>
  <si>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</si>
  <si>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</si>
  <si>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</si>
  <si>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</si>
  <si>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</si>
  <si>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</si>
  <si>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</si>
  <si>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</si>
  <si>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</si>
  <si>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</si>
  <si>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</si>
  <si>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</si>
  <si>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</si>
  <si>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</si>
  <si>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</si>
  <si>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</si>
  <si>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</si>
  <si>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</si>
  <si>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</si>
  <si>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</si>
  <si>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</si>
  <si>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</si>
  <si>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</si>
  <si>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</si>
  <si>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</si>
  <si>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</si>
  <si>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</si>
  <si>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</si>
  <si>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</si>
  <si>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</si>
  <si>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</si>
  <si>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</si>
  <si>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</si>
  <si>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</si>
  <si>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</si>
  <si>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</si>
  <si>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</si>
  <si>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</si>
  <si>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</si>
  <si>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</si>
  <si>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</si>
  <si>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</si>
  <si>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</si>
  <si>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</si>
  <si>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</si>
  <si>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</si>
  <si>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</si>
  <si>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</si>
  <si>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</si>
  <si>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</si>
  <si>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</si>
  <si>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</si>
  <si>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</si>
  <si>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</si>
  <si>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</si>
  <si>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</si>
  <si>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</si>
  <si>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</si>
  <si>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</si>
  <si>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</si>
  <si>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</si>
  <si>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</si>
  <si>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</si>
  <si>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</si>
  <si>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</si>
  <si>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</si>
  <si>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</si>
  <si>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</si>
  <si>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</si>
  <si>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</si>
  <si>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</si>
  <si>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</si>
  <si>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</si>
  <si>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</si>
  <si>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</si>
  <si>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</si>
  <si>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</si>
  <si>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</si>
  <si>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</si>
  <si>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</si>
  <si>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</si>
  <si>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</si>
  <si>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</si>
  <si>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</si>
  <si>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</si>
  <si>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</si>
  <si>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</si>
  <si>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</si>
  <si>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</si>
  <si>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</si>
  <si>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</si>
  <si>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</si>
  <si>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</si>
  <si>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</si>
  <si>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</si>
  <si>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</si>
  <si>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</si>
  <si>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</si>
  <si>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</si>
  <si>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</si>
  <si>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</si>
  <si>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</si>
  <si>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</si>
  <si>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</si>
  <si>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</si>
  <si>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</si>
  <si>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</si>
  <si>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</si>
  <si>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</si>
  <si>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</si>
  <si>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</si>
  <si>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</si>
  <si>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</si>
  <si>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</si>
  <si>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</si>
  <si>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</si>
  <si>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</si>
  <si>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</si>
  <si>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</si>
  <si>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</si>
  <si>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</si>
  <si>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</si>
  <si>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</si>
  <si>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</si>
  <si>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</si>
  <si>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</si>
  <si>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</si>
  <si>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</si>
  <si>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</si>
  <si>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</si>
  <si>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</si>
  <si>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</si>
  <si>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</si>
  <si>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</si>
  <si>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</si>
  <si>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</si>
  <si>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</si>
  <si>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</si>
  <si>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</si>
  <si>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</si>
  <si>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</si>
  <si>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</si>
  <si>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</si>
  <si>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</si>
  <si>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</si>
  <si>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</si>
  <si>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</si>
  <si>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</si>
  <si>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</si>
  <si>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</si>
  <si>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</si>
  <si>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</si>
  <si>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</si>
  <si>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</si>
  <si>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</si>
  <si>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</si>
  <si>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</si>
  <si>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</si>
  <si>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</si>
  <si>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</si>
  <si>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</si>
  <si>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</si>
  <si>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</si>
  <si>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</si>
  <si>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</si>
  <si>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</si>
  <si>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</si>
  <si>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</si>
  <si>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</si>
  <si>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</si>
  <si>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</si>
  <si>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</si>
  <si>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</si>
  <si>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</si>
  <si>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</si>
  <si>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</si>
  <si>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</si>
  <si>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</si>
  <si>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</si>
  <si>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</si>
  <si>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</si>
  <si>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</si>
  <si>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</si>
  <si>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</si>
  <si>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</si>
  <si>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</si>
  <si>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</si>
  <si>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</si>
  <si>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</si>
  <si>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</si>
  <si>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</si>
  <si>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</si>
  <si>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</si>
  <si>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</si>
  <si>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</si>
  <si>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</si>
  <si>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</si>
  <si>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</si>
  <si>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</si>
  <si>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</si>
  <si>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</si>
  <si>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</si>
  <si>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</si>
  <si>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</si>
  <si>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</si>
  <si>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</si>
  <si>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</si>
  <si>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</si>
  <si>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</si>
  <si>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</si>
  <si>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</si>
  <si>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</si>
  <si>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</si>
  <si>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</si>
  <si>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</si>
  <si>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</si>
  <si>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</si>
  <si>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</si>
  <si>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</si>
  <si>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</si>
  <si>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</si>
  <si>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</si>
  <si>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</si>
  <si>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</si>
  <si>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</si>
  <si>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</si>
  <si>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</si>
  <si>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</si>
  <si>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</si>
  <si>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</si>
  <si>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</si>
  <si>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</si>
  <si>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</si>
  <si>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</si>
  <si>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</si>
  <si>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</si>
  <si>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</si>
  <si>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</si>
  <si>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</si>
  <si>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</si>
  <si>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</si>
  <si>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</si>
  <si>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</si>
  <si>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</si>
  <si>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</si>
  <si>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</si>
  <si>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</si>
  <si>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</si>
  <si>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</si>
  <si>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</si>
  <si>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</si>
  <si>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</si>
  <si>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</si>
  <si>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</si>
  <si>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</si>
  <si>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</si>
  <si>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</si>
  <si>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</si>
  <si>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</si>
  <si>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</si>
  <si>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</si>
  <si>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</si>
  <si>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</si>
  <si>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</si>
  <si>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</si>
  <si>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</si>
  <si>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</si>
  <si>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</si>
  <si>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</si>
  <si>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</si>
  <si>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</si>
  <si>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</si>
  <si>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</si>
  <si>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</si>
  <si>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</si>
  <si>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</si>
  <si>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</si>
  <si>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</si>
  <si>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</si>
  <si>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</si>
  <si>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</si>
  <si>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</si>
  <si>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</si>
  <si>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</si>
  <si>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</si>
  <si>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</si>
  <si>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</si>
  <si>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</si>
  <si>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</si>
  <si>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</si>
  <si>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</si>
  <si>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</si>
  <si>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</si>
  <si>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</si>
  <si>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</si>
  <si>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</si>
  <si>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</si>
  <si>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</si>
  <si>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</si>
  <si>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</si>
  <si>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</si>
  <si>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</si>
  <si>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</si>
  <si>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</si>
  <si>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</si>
  <si>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</si>
  <si>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</si>
  <si>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</si>
  <si>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</si>
  <si>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</si>
  <si>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</si>
  <si>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</si>
  <si>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</si>
  <si>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</si>
  <si>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</si>
  <si>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</si>
  <si>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</si>
  <si>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</si>
  <si>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</si>
  <si>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</si>
  <si>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</si>
  <si>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</si>
  <si>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</si>
  <si>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</si>
  <si>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</si>
  <si>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</si>
  <si>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</si>
  <si>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</si>
  <si>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</si>
  <si>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</si>
  <si>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</si>
  <si>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</si>
  <si>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</si>
  <si>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</si>
  <si>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</si>
  <si>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</si>
  <si>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</si>
  <si>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</si>
  <si>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</si>
  <si>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</si>
  <si>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</si>
  <si>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</si>
  <si>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</si>
  <si>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</si>
  <si>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</si>
  <si>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</si>
  <si>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</si>
  <si>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</si>
  <si>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</si>
  <si>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</si>
  <si>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</si>
  <si>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</si>
  <si>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</si>
  <si>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</si>
  <si>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</si>
  <si>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</si>
  <si>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</si>
  <si>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</si>
  <si>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</si>
  <si>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</si>
  <si>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</si>
  <si>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</si>
  <si>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</si>
  <si>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</si>
  <si>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</si>
  <si>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</si>
  <si>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</si>
  <si>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</si>
  <si>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</si>
  <si>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</si>
  <si>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</si>
  <si>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</si>
  <si>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</si>
  <si>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</si>
  <si>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</si>
  <si>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</si>
  <si>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</si>
  <si>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</si>
  <si>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</si>
  <si>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</si>
  <si>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</si>
  <si>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</si>
  <si>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</si>
  <si>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</si>
  <si>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</si>
  <si>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</si>
  <si>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</si>
  <si>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</si>
  <si>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</si>
  <si>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</si>
  <si>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</si>
  <si>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</si>
  <si>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</si>
  <si>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</si>
  <si>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</si>
  <si>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</si>
  <si>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</si>
  <si>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</si>
  <si>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</si>
  <si>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</si>
  <si>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</si>
  <si>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</si>
  <si>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</si>
  <si>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</si>
  <si>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</si>
  <si>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</si>
  <si>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</si>
  <si>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</si>
  <si>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</si>
  <si>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</si>
  <si>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</si>
  <si>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</si>
  <si>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</si>
  <si>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</si>
  <si>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</si>
  <si>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</si>
  <si>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</si>
  <si>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</si>
  <si>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</si>
  <si>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</si>
  <si>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</si>
  <si>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</si>
  <si>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</si>
  <si>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</si>
  <si>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</si>
  <si>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</si>
  <si>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</si>
  <si>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</si>
  <si>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</si>
  <si>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</si>
  <si>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</si>
  <si>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</si>
  <si>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</si>
  <si>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</si>
  <si>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</si>
  <si>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</si>
  <si>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</si>
  <si>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</si>
  <si>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</si>
  <si>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</si>
  <si>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</si>
  <si>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</si>
  <si>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</si>
  <si>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</si>
  <si>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</si>
  <si>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</si>
  <si>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</si>
  <si>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</si>
  <si>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</si>
  <si>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</si>
  <si>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</si>
  <si>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</si>
  <si>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</si>
  <si>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</si>
  <si>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</si>
  <si>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</si>
  <si>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</si>
  <si>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</si>
  <si>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</si>
  <si>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</si>
  <si>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</si>
  <si>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</si>
  <si>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</si>
  <si>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</si>
  <si>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</si>
  <si>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</si>
  <si>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</si>
  <si>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</si>
  <si>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</si>
  <si>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</si>
  <si>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</si>
  <si>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</si>
  <si>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</si>
  <si>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</si>
  <si>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</si>
  <si>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</si>
  <si>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</si>
  <si>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</si>
  <si>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</si>
  <si>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</si>
  <si>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</si>
  <si>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</si>
  <si>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</si>
  <si>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</si>
  <si>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</si>
  <si>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</si>
  <si>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</si>
  <si>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</si>
  <si>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</si>
  <si>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</si>
  <si>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</si>
  <si>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</si>
  <si>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</si>
  <si>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</si>
  <si>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</si>
  <si>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</si>
  <si>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</si>
  <si>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</si>
  <si>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</si>
  <si>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</si>
  <si>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</si>
  <si>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</si>
  <si>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</si>
  <si>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</si>
  <si>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</si>
  <si>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</si>
  <si>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</si>
  <si>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</si>
  <si>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</si>
  <si>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</si>
  <si>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</si>
  <si>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</si>
  <si>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</si>
  <si>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</si>
  <si>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</si>
  <si>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</si>
  <si>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</si>
  <si>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</si>
  <si>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</si>
  <si>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</si>
  <si>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</si>
  <si>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</si>
  <si>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</si>
  <si>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</si>
  <si>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</si>
  <si>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</si>
  <si>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</si>
  <si>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</si>
  <si>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</si>
  <si>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</si>
  <si>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</si>
  <si>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</si>
  <si>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</si>
  <si>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</si>
  <si>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</si>
  <si>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</si>
  <si>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</si>
  <si>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</si>
  <si>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</si>
  <si>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</si>
  <si>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</si>
  <si>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</si>
  <si>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</si>
  <si>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</si>
  <si>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</si>
  <si>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</si>
  <si>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</si>
  <si>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</si>
  <si>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</si>
  <si>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</si>
  <si>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</si>
  <si>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</si>
  <si>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</si>
  <si>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</si>
  <si>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</si>
  <si>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</si>
  <si>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</si>
  <si>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</si>
  <si>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</si>
  <si>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</si>
  <si>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</si>
  <si>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</si>
  <si>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</si>
  <si>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</si>
  <si>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</si>
  <si>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</si>
  <si>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</si>
  <si>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</si>
  <si>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</si>
  <si>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</si>
  <si>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</si>
  <si>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</si>
  <si>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</si>
  <si>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</si>
  <si>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</si>
  <si>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</si>
  <si>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</si>
  <si>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</si>
  <si>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</si>
  <si>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</si>
  <si>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</si>
  <si>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</si>
  <si>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</si>
  <si>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</si>
  <si>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</si>
  <si>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</si>
  <si>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</si>
  <si>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</si>
  <si>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</si>
  <si>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</si>
  <si>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</si>
  <si>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</si>
  <si>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</si>
  <si>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</si>
  <si>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</si>
  <si>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</si>
  <si>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</si>
  <si>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</si>
  <si>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</si>
  <si>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</si>
  <si>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</si>
  <si>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</si>
  <si>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</si>
  <si>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</si>
  <si>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</si>
  <si>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</si>
  <si>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</si>
  <si>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</si>
  <si>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</si>
  <si>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</si>
  <si>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</si>
  <si>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</si>
  <si>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</si>
  <si>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</si>
  <si>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</si>
  <si>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</si>
  <si>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</si>
  <si>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</si>
  <si>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</si>
  <si>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</si>
  <si>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</si>
  <si>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</si>
  <si>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</si>
  <si>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</si>
  <si>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</si>
  <si>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</si>
  <si>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</si>
  <si>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</si>
  <si>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</si>
  <si>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</si>
  <si>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</si>
  <si>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</si>
  <si>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</si>
  <si>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</si>
  <si>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</si>
  <si>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</si>
  <si>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</si>
  <si>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</si>
  <si>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</si>
  <si>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</si>
  <si>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</si>
  <si>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</si>
  <si>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</si>
  <si>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</si>
  <si>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</si>
  <si>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</si>
  <si>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</si>
  <si>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</si>
  <si>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</si>
  <si>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</si>
  <si>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</si>
  <si>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</si>
  <si>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</si>
  <si>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</si>
  <si>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</si>
  <si>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</si>
  <si>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</si>
  <si>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</si>
  <si>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</si>
  <si>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</si>
  <si>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</si>
  <si>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</si>
  <si>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</si>
  <si>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</si>
  <si>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</si>
  <si>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</si>
  <si>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</si>
  <si>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</si>
  <si>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</si>
  <si>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</si>
  <si>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</si>
  <si>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</si>
  <si>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</si>
  <si>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</si>
  <si>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</si>
  <si>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</si>
  <si>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</si>
  <si>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</si>
  <si>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</si>
  <si>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</si>
  <si>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</si>
  <si>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</si>
  <si>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</si>
  <si>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</si>
  <si>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</si>
  <si>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</si>
  <si>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</si>
  <si>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</si>
  <si>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</si>
  <si>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</si>
  <si>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</si>
  <si>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</si>
  <si>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</si>
  <si>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</si>
  <si>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</si>
  <si>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</si>
  <si>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</si>
  <si>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</si>
  <si>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</si>
  <si>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</si>
  <si>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</si>
  <si>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</si>
  <si>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</si>
  <si>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</si>
  <si>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</si>
  <si>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</si>
  <si>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</si>
  <si>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</si>
  <si>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</si>
  <si>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</si>
  <si>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</si>
  <si>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</si>
  <si>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</si>
  <si>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</si>
  <si>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</si>
  <si>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</si>
  <si>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</si>
  <si>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</si>
  <si>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</si>
  <si>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</si>
  <si>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</si>
  <si>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</si>
  <si>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</si>
  <si>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</si>
  <si>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</si>
  <si>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</si>
  <si>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</si>
  <si>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</si>
  <si>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</si>
  <si>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</si>
  <si>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</si>
  <si>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</si>
  <si>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</si>
  <si>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</si>
  <si>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</si>
  <si>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</si>
  <si>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</si>
  <si>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</si>
  <si>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</si>
  <si>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</si>
  <si>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</si>
  <si>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</si>
  <si>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</si>
  <si>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</si>
  <si>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</si>
  <si>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</si>
  <si>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</si>
  <si>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</si>
  <si>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</si>
  <si>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</si>
  <si>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</si>
  <si>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</si>
  <si>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</si>
  <si>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</si>
  <si>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</si>
  <si>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</si>
  <si>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</si>
  <si>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</si>
  <si>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</si>
  <si>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</si>
  <si>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</si>
  <si>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</si>
  <si>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</si>
  <si>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</si>
  <si>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</si>
  <si>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</si>
  <si>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</si>
  <si>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</si>
  <si>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</si>
  <si>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</si>
  <si>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</si>
  <si>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</si>
  <si>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</si>
  <si>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</si>
  <si>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</si>
  <si>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</si>
  <si>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</si>
  <si>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</si>
  <si>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</si>
  <si>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</si>
  <si>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</si>
  <si>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</si>
  <si>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</si>
  <si>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</si>
  <si>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</si>
  <si>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</si>
  <si>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</si>
  <si>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</si>
  <si>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</si>
  <si>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</si>
  <si>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</si>
  <si>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</si>
  <si>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</si>
  <si>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</si>
  <si>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</si>
  <si>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</si>
  <si>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</si>
  <si>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</si>
  <si>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</si>
  <si>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</si>
  <si>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</si>
  <si>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</si>
  <si>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</si>
  <si>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</si>
  <si>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</si>
  <si>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</si>
  <si>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</si>
  <si>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</si>
  <si>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</si>
  <si>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</si>
  <si>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</si>
  <si>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</si>
  <si>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</si>
  <si>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</si>
  <si>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</si>
  <si>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</si>
  <si>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</si>
  <si>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</si>
  <si>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</si>
  <si>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</si>
  <si>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</si>
  <si>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</si>
  <si>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</si>
  <si>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</si>
  <si>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</si>
  <si>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</si>
  <si>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</si>
  <si>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</si>
  <si>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</si>
  <si>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</si>
  <si>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</si>
  <si>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</si>
  <si>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</si>
  <si>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</si>
  <si>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</si>
  <si>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</si>
  <si>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</si>
  <si>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</si>
  <si>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</si>
  <si>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</si>
  <si>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</si>
  <si>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</si>
  <si>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</si>
  <si>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</si>
  <si>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</si>
  <si>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</si>
  <si>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</si>
  <si>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</si>
  <si>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</si>
  <si>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</si>
  <si>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</si>
  <si>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</si>
  <si>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</si>
  <si>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</si>
  <si>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</si>
  <si>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</si>
  <si>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</si>
  <si>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</si>
  <si>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</si>
  <si>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</si>
  <si>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</si>
  <si>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</si>
  <si>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</si>
  <si>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</si>
  <si>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</si>
  <si>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</si>
  <si>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</si>
  <si>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</si>
  <si>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</si>
  <si>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</si>
  <si>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</si>
  <si>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</si>
  <si>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</si>
  <si>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</si>
  <si>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</si>
  <si>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</si>
  <si>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</si>
  <si>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</si>
  <si>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</si>
  <si>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</si>
  <si>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</si>
  <si>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</si>
  <si>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</si>
  <si>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</si>
  <si>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</si>
  <si>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</si>
  <si>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</si>
  <si>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</si>
  <si>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</si>
  <si>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</si>
  <si>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</si>
  <si>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</si>
  <si>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</si>
  <si>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</si>
  <si>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</si>
  <si>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</si>
  <si>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</si>
  <si>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</si>
  <si>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</si>
  <si>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</si>
  <si>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</si>
  <si>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</si>
  <si>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</si>
  <si>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</si>
  <si>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</si>
  <si>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</si>
  <si>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</si>
  <si>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</si>
  <si>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</si>
  <si>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</si>
  <si>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</si>
  <si>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</si>
  <si>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</si>
  <si>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</si>
  <si>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</si>
  <si>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</si>
  <si>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</si>
  <si>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</si>
  <si>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</si>
  <si>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</si>
  <si>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</si>
  <si>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</si>
  <si>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</si>
  <si>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</si>
  <si>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</si>
  <si>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</si>
  <si>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</si>
  <si>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</si>
  <si>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</si>
  <si>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</si>
  <si>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</si>
  <si>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</si>
  <si>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</si>
  <si>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</si>
  <si>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</si>
  <si>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</si>
  <si>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</si>
  <si>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</si>
  <si>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</si>
  <si>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</si>
  <si>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</si>
  <si>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</si>
  <si>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</si>
  <si>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</si>
  <si>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</si>
  <si>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</si>
  <si>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</si>
  <si>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</si>
  <si>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</si>
  <si>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</si>
  <si>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</si>
  <si>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</si>
  <si>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</si>
  <si>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</si>
  <si>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</si>
  <si>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</si>
  <si>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</si>
  <si>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</si>
  <si>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</si>
  <si>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</si>
  <si>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</si>
  <si>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</si>
  <si>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</si>
  <si>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</si>
  <si>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</si>
  <si>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</si>
  <si>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</si>
  <si>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</si>
  <si>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</si>
  <si>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</si>
  <si>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</si>
  <si>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</si>
  <si>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</si>
  <si>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</si>
  <si>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</si>
  <si>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</si>
  <si>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</si>
  <si>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</si>
  <si>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</si>
  <si>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</si>
  <si>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</si>
  <si>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</si>
  <si>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</si>
  <si>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</si>
  <si>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</si>
  <si>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</si>
  <si>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</si>
  <si>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</si>
  <si>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</si>
  <si>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</si>
  <si>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</si>
  <si>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</si>
  <si>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</si>
  <si>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</si>
  <si>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</si>
  <si>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</si>
  <si>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</si>
  <si>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</si>
  <si>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</si>
  <si>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</si>
  <si>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</si>
  <si>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</si>
  <si>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</si>
  <si>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</si>
  <si>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</si>
  <si>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</si>
  <si>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</si>
  <si>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</si>
  <si>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</si>
  <si>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</si>
  <si>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</si>
  <si>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</si>
  <si>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</si>
  <si>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</si>
  <si>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</si>
  <si>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</si>
  <si>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</si>
  <si>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</si>
  <si>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</si>
  <si>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</si>
  <si>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</si>
  <si>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</si>
  <si>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</si>
  <si>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</si>
  <si>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</si>
  <si>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</si>
  <si>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</si>
  <si>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</si>
  <si>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</si>
  <si>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</si>
  <si>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</si>
  <si>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</si>
  <si>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</si>
  <si>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</si>
  <si>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</si>
  <si>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</si>
  <si>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</si>
  <si>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</si>
  <si>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</si>
  <si>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</si>
  <si>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</si>
  <si>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</si>
  <si>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</si>
  <si>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</si>
  <si>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</si>
  <si>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</si>
  <si>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</si>
  <si>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</si>
  <si>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</si>
  <si>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</si>
  <si>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</si>
  <si>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</si>
  <si>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</si>
  <si>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</si>
  <si>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</si>
  <si>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</si>
  <si>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</si>
  <si>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</si>
  <si>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</si>
  <si>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</si>
  <si>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</si>
  <si>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</si>
  <si>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</si>
  <si>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</si>
  <si>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</si>
  <si>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</si>
  <si>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</si>
  <si>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</si>
  <si>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</si>
  <si>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</si>
  <si>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</si>
  <si>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</si>
  <si>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</si>
  <si>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</si>
  <si>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</si>
  <si>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</si>
  <si>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</si>
  <si>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</si>
  <si>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</si>
  <si>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</si>
  <si>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</si>
  <si>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</si>
  <si>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</si>
  <si>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</si>
  <si>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</si>
  <si>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</si>
  <si>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</si>
  <si>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</si>
  <si>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</si>
  <si>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</si>
  <si>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</si>
  <si>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</si>
  <si>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</si>
  <si>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</si>
  <si>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</si>
  <si>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</si>
  <si>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</si>
  <si>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</si>
  <si>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</si>
  <si>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</si>
  <si>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</si>
  <si>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</si>
  <si>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</si>
  <si>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</si>
  <si>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</si>
  <si>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</si>
  <si>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</si>
  <si>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</si>
  <si>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</si>
  <si>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</si>
  <si>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</si>
  <si>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</si>
  <si>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</si>
  <si>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</si>
  <si>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</si>
  <si>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</si>
  <si>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</si>
  <si>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</si>
  <si>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</si>
  <si>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</si>
  <si>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</si>
  <si>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</si>
  <si>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</si>
  <si>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</si>
  <si>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</si>
  <si>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</si>
  <si>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</si>
  <si>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</si>
  <si>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</si>
  <si>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</si>
  <si>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</si>
  <si>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</si>
  <si>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</si>
  <si>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</si>
  <si>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</si>
  <si>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</si>
  <si>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</si>
  <si>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</si>
  <si>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</si>
  <si>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</si>
  <si>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</si>
  <si>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</si>
  <si>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</si>
  <si>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</si>
  <si>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</si>
  <si>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</si>
  <si>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</si>
  <si>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</si>
  <si>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</si>
  <si>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</si>
  <si>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</si>
  <si>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</si>
  <si>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</si>
  <si>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</si>
  <si>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</si>
  <si>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</si>
  <si>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</si>
  <si>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</si>
  <si>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</si>
  <si>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</si>
  <si>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</si>
  <si>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</si>
  <si>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</si>
  <si>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</si>
  <si>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</si>
  <si>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</si>
  <si>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</si>
  <si>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</si>
  <si>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</si>
  <si>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</si>
  <si>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</si>
  <si>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</si>
  <si>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</si>
  <si>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</si>
  <si>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</si>
  <si>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</si>
  <si>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</si>
  <si>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</si>
  <si>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</si>
  <si>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</si>
  <si>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</si>
  <si>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</si>
  <si>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</si>
  <si>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</si>
  <si>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</si>
  <si>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</si>
  <si>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</si>
  <si>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</si>
  <si>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</si>
  <si>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</si>
  <si>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</si>
  <si>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</si>
  <si>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</si>
  <si>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</si>
  <si>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</si>
  <si>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</si>
  <si>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</si>
  <si>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</si>
  <si>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</si>
  <si>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</si>
  <si>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</si>
  <si>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</si>
  <si>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</si>
  <si>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</si>
  <si>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</si>
  <si>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</si>
  <si>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</si>
  <si>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</si>
  <si>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</si>
  <si>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</si>
  <si>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</si>
  <si>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</si>
  <si>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</si>
  <si>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</si>
  <si>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</si>
  <si>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</si>
  <si>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</si>
  <si>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</si>
  <si>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</si>
  <si>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</si>
  <si>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</si>
  <si>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</si>
  <si>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</si>
  <si>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</si>
  <si>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</si>
  <si>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</si>
  <si>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</si>
  <si>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</si>
  <si>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</si>
  <si>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</si>
  <si>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</si>
  <si>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</si>
  <si>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</si>
  <si>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</si>
  <si>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</si>
  <si>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</si>
  <si>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</si>
  <si>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</si>
  <si>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</si>
  <si>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</si>
  <si>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</si>
  <si>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</si>
  <si>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</si>
  <si>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</si>
  <si>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</si>
  <si>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</si>
  <si>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</si>
  <si>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</si>
  <si>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</si>
  <si>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</si>
  <si>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</si>
  <si>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</si>
  <si>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</si>
  <si>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</si>
  <si>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</si>
  <si>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</si>
  <si>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</si>
  <si>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</si>
  <si>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</si>
  <si>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</si>
  <si>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</si>
  <si>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</si>
  <si>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</si>
  <si>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</si>
  <si>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</si>
  <si>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</si>
  <si>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</si>
  <si>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</si>
  <si>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</si>
  <si>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</si>
  <si>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</si>
  <si>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</si>
  <si>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</si>
  <si>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</si>
  <si>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</si>
  <si>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</si>
  <si>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</si>
  <si>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</si>
  <si>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</si>
  <si>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</si>
  <si>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</si>
  <si>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</si>
  <si>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</si>
  <si>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</si>
  <si>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</si>
  <si>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</si>
  <si>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</si>
  <si>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</si>
  <si>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</si>
  <si>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</si>
  <si>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</si>
  <si>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</si>
  <si>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</si>
  <si>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</si>
  <si>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</si>
  <si>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</si>
  <si>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</si>
  <si>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</si>
  <si>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</si>
  <si>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</si>
  <si>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</si>
  <si>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</si>
  <si>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</si>
  <si>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</si>
  <si>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</si>
  <si>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</si>
  <si>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</si>
  <si>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</si>
  <si>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</si>
  <si>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</si>
  <si>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</si>
  <si>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</si>
  <si>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</si>
  <si>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</si>
  <si>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</si>
  <si>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</si>
  <si>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</si>
  <si>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</si>
  <si>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</si>
  <si>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</si>
  <si>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</si>
  <si>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</si>
  <si>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</si>
  <si>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</si>
  <si>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</si>
  <si>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</si>
  <si>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</si>
  <si>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</si>
  <si>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</si>
  <si>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</si>
  <si>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</si>
  <si>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</si>
  <si>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</si>
  <si>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</si>
  <si>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</si>
  <si>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</si>
  <si>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</si>
  <si>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</si>
  <si>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</si>
  <si>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</si>
  <si>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</si>
  <si>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</si>
  <si>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</si>
  <si>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</si>
  <si>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</si>
  <si>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</si>
  <si>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</si>
  <si>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</si>
  <si>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</si>
  <si>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</si>
  <si>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</si>
  <si>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</si>
  <si>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</si>
  <si>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</si>
  <si>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</si>
  <si>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</si>
  <si>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</si>
  <si>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</si>
  <si>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</si>
  <si>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</si>
  <si>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</si>
  <si>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</si>
  <si>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</si>
  <si>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</si>
  <si>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</si>
  <si>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</si>
  <si>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</si>
  <si>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</si>
  <si>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</si>
  <si>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</si>
  <si>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</si>
  <si>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</si>
  <si>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</si>
  <si>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</si>
  <si>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</si>
  <si>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</si>
  <si>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</si>
  <si>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</si>
  <si>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</si>
  <si>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</si>
  <si>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</si>
  <si>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</si>
  <si>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</si>
  <si>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</si>
  <si>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</si>
  <si>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</si>
  <si>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</si>
  <si>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</si>
  <si>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</si>
  <si>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</si>
  <si>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</si>
  <si>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</si>
  <si>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</si>
  <si>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</si>
  <si>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</si>
  <si>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</si>
  <si>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</si>
  <si>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</si>
  <si>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</si>
  <si>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</si>
  <si>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</si>
  <si>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</si>
  <si>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</si>
  <si>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</si>
  <si>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</si>
  <si>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</si>
  <si>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</si>
  <si>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</si>
  <si>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</si>
  <si>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</si>
  <si>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</si>
  <si>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</si>
  <si>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</si>
  <si>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PCM-20251027-00000865</t>
  </si>
  <si>
    <t>EM team on the way need 40 Min</t>
  </si>
  <si>
    <t>PCM-20251027-00000919</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</si>
  <si>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</si>
  <si>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</si>
  <si>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</si>
  <si>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</si>
  <si>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</si>
  <si>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</si>
  <si>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</si>
  <si>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</si>
  <si>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</si>
  <si>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</si>
  <si>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</si>
  <si>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</si>
  <si>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</si>
  <si>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 xml:space="preserve">team need 45 minutes </t>
  </si>
  <si>
    <t>PCM-20251027-00000727</t>
  </si>
  <si>
    <t xml:space="preserve">sector down due to power issue , 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</si>
</sst>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294.50430312500248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14.00931469907664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45957.452729050929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45957.452729050929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45957.452729050929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45957.452729050929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45957.452729050929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45957.452729050929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45957.452729050929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45957.452729050929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45957.452729050929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45957.452729050929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45957.452729050929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45957.452729050929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45957.452729050929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45957.452729050929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45957.452729050929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45957.452729050929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45957.452729050929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45957.452729050929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45957.452729050929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45957.452729050929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45957.452729050929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45957.452729050929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45957.452729050929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45957.452729050929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45957.452729050929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45957.452729050929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45957.452729050929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45957.452729050929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45957.452729050929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45957.452729050929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45957.452729050929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45957.452729050929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45957.452729050929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45957.452729050929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45957.452729050929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45957.452729050929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45957.452729050929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45957.452729050929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45957.452729050929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45957.452729050929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45957.452729050929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45957.452729050929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45957.452729050929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45957.452729050929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45957.452729050929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45957.452729050929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45957.452729050929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45957.452729050929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45957.452729050929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45957.452729050929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45957.452729050929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45957.452729050929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45957.452729050929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3BD72415-6097-4B66-9C80-4DE89534CEB8}"/>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132.45289108796715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45957.452729050929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45957.452729050929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45957.452729050929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45957.452729050929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45957.452729050929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45957.452729050929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45957.452729050929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45957.452729050929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45957.452729050929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45957.452729050929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45957.452729050929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45957.452729050929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45957.452729050929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45957.452729050929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45957.452729050929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45957.452729050929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45957.452729050929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45957.452729050929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45957.452729050929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45957.452729050929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45957.452729050929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45957.452729050929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45957.452729050929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45957.452729050929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45957.452729050929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45957.452729050929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45957.452729050929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45957.452729050929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45957.452729050929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45957.452729050929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45957.452729050929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45957.452729050929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45957.452729050929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45957.452729050929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45957.452729050929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45957.452729050929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45957.452729050929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45957.452729050929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45957.452729050929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45957.452729050929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45957.452729050929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45957.452729050929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45957.452729050929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45957.452729050929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45957.452729050929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45957.452729050929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45957.452729050929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45957.452729050929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45957.452729050929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45957.452729050929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45957.452729050929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45957.452729050929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45957.452729050929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45957.452729050929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45957.452729050929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45957.452729050929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45957.452729050929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45957.452729050929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45957.452729050929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45957.452729050929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45957.452729050929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45957.452729050929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45957.452729050929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45957.452729050929</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45957.452729050929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45957.452729050929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45957.452729050929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45957.452729050929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45957.452729050929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45957.452729050929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45957.452729050929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45957.452729050929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45957.452729050929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45957.452729050929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45957.452729050929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45957.452729050929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45957.452729050929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45957.452729050929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45957.452729050929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45957.452729050929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45957.452729050929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45957.452729050929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45957.452729050929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45957.452729050929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45957.452729050929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45957.452729050929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45957.452729050929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45957.452729050929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45957.452729050929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45957.452729050929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45957.452729050929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45957.452729050929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45957.452729050929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45957.452729050929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45957.452729050929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45957.452729050929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45957.452729050929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45957.452729050929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45957.452729050929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45957.452729050929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45957.452729050929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45957.452729050929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45957.452729050929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45957.452729050929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45957.452729050929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45957.452729050929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45957.452729050929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45957.452729050929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45957.452729050929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45957.452729050929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45957.452729050929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45957.452729050929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45957.452729050929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45957.452729050929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45957.452729050929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45957.452729050929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45957.452729050929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45957.452729050929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45957.452729050929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45957.452729050929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45957.452729050929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45957.452729050929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45957.452729050929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45957.452729050929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45957.452729050929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45957.452729050929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45957.452729050929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45957.452729050929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45957.452729050929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45957.452729050929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45957.452729050929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45957.452729050929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45957.452729050929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45957.452729050929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45957.452729050929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45957.452729050929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45957.452729050929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45957.452729050929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45957.452729050929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45957.452729050929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45957.452729050929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45957.452729050929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45957.452729050929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45957.452729050929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45957.452729050929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45957.452729050929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45957.452729050929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45957.452729050929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45957.452729050929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45957.452729050929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45957.452729050929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45957.452729050929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45957.452729050929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45957.452729050929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45957.452729050929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45957.452729050929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45957.452729050929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45957.452729050929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45957.452729050929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45957.452729050929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45957.452729050929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45957.452729050929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45957.452729050929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45957.452729050929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45957.452729050929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45957.452729050929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45957.452729050929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45957.452729050929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45957.452729050929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45957.452729050929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45957.452729050929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45957.452729050929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45957.452729050929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45957.452729050929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45957.452729050929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45957.452729050929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45957.452729050929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45957.452729050929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45957.452729050929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45957.452729050929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45957.452729050929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45957.452729050929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45957.452729050929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45957.452729050929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45957.452729050929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45957.452729050929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45957.452729050929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45957.452729050929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45957.452729050929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45957.452729050929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45957.452729050929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45957.452729050929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45957.452729050929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45957.452729050929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45957.452729050929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45957.452729050929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45957.452729050929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45957.452729050929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45957.452729050929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45957.452729050929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45957.452729050929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45957.452729050929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45957.452729050929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45957.452729050929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45957.452729050929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45957.452729050929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45957.452729050929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45957.452729050929</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D6" sqref="D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45957.452729050929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45957.452729050929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45957.452729050929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45957.452729050929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45957.452729050929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45957.452729050929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45957.452729050929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45957.452729050929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45957.452729050929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45957.452729050929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45957.452729050929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45957.452729050929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45957.452729050929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45957.452729050929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45957.452729050929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45957.452729050929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45957.452729050929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45957.452729050929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45957.452729050929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45957.452729050929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45957.452729050929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45957.452729050929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45957.452729050929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45957.452729050929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45957.452729050929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45957.452729050929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45957.452729050929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45957.452729050929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45957.452729050929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45957.452729050929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45957.452729050929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45957.452729050929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45957.452729050929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45957.452729050929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45957.452729050929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45957.452729050929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45957.452729050929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45957.452729050929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45957.452729050929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45957.452729050929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45957.452729050929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45957.452729050929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45957.452729050929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45957.452729050929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45957.452729050929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45957.452729050929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45957.452729050929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45957.452729050929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45957.452729050929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45957.452729050929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45957.452729050929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45957.452729050929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45957.452729050929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45957.452729050929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45957.452729050929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45957.452729050929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45957.452729050929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45957.452729050929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45957.452729050929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45957.452729050929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45957.452729050929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45957.452729050929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45957.452729050929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45957.452729050929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45957.452729050929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45957.452729050929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45957.452729050929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45957.452729050929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45957.452729050929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45957.452729050929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45957.452729050929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45957.452729050929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45957.452729050929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45957.452729050929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45957.452729050929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45957.452729050929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45957.452729050929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45957.452729050929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45957.452729050929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45957.452729050929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45957.452729050929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45957.452729050929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45957.452729050929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45957.452729050929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45957.452729050929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45957.452729050929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45957.452729050929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45957.452729050929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45957.452729050929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45957.452729050929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45957.452729050929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45957.452729050929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45957.452729050929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45957.452729050929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45957.452729050929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45957.452729050929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45957.452729050929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45957.452729050929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45957.452729050929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45957.452729050929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45957.452729050929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45957.452729050929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45957.452729050929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45957.452729050929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45957.452729050929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45957.452729050929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45957.452729050929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45957.452729050929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45957.452729050929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45957.452729050929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45957.452729050929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45957.452729050929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45957.452729050929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45957.452729050929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45957.452729050929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45957.452729050929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45957.452729050929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45957.452729050929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45957.452729050929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45957.452729050929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45957.452729050929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45957.452729050929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45957.452729050929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45957.452729050929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45957.452729050929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45957.452729050929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45957.452729050929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45957.452729050929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45957.452729050929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45957.452729050929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45957.452729050929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45957.452729050929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45957.452729050929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45957.452729050929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45957.452729050929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45957.452729050929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45957.452729050929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45957.452729050929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45957.452729050929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45957.452729050929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45957.452729050929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45957.452729050929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45957.452729050929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45957.452729050929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45957.452729050929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45957.452729050929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45957.452729050929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45957.452729050929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45957.452729050929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45957.452729050929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45957.452729050929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45957.452729050929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45957.452729050929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45957.452729050929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45957.452729050929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45957.452729050929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45957.452729050929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45957.452729050929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45957.452729050929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45957.452729050929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45957.452729050929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45957.452729050929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45957.452729050929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45957.452729050929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45957.452729050929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45957.452729050929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45957.452729050929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45957.452729050929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45957.452729050929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45957.452729050929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45957.452729050929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45957.452729050929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45957.452729050929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45957.452729050929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45957.452729050929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45957.452729050929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45957.452729050929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45957.452729050929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45957.452729050929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45957.452729050929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45957.452729050929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45957.452729050929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45957.452729050929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45957.452729050929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45957.452729050929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45957.452729050929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45957.452729050929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45957.452729050929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45957.452729050929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45957.452729050929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45957.452729050929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45957.452729050929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45957.452729050929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45957.452729050929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45957.452729050929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45957.452729050929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45957.452729050929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45957.452729050929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45957.452729050929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45957.452729050929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45957.452729050929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45957.452729050929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45957.452729050929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45957.452729050929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45957.452729050929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45957.452729050929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45957.452729050929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45957.452729050929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45957.452729050929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45957.452729050929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45957.452729050929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45957.452729050929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45957.452729050929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45957.452729050929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45957.452729050929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45957.452729050929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45957.452729050929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45957.452729050929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45957.452729050929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45957.452729050929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45957.452729050929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45957.452729050929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45957.452729050929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45957.452729050929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45957.452729050929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45957.452729050929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45957.452729050929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45957.452729050929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45957.452729050929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45957.452729050929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45957.452729050929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45957.452729050929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45957.452729050929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45957.452729050929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45957.452729050929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45957.452729050929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45957.452729050929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45957.452729050929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45957.452729050929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45957.452729050929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45957.452729050929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45957.452729050929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45957.452729050929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45957.452729050929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45957.452729050929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45957.452729050929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45957.452729050929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45957.452729050929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45957.452729050929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45957.452729050929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45957.452729050929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45957.452729050929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45957.452729050929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45957.452729050929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45957.452729050929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45957.452729050929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45957.452729050929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45957.452729050929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45957.452729050929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45957.452729050929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45957.452729050929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45957.452729050929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45957.452729050929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45957.452729050929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45957.452729050929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45957.452729050929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45957.452729050929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45957.452729050929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45957.452729050929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45957.452729050929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45957.452729050929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45957.452729050929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45957.452729050929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45957.452729050929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45957.452729050929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45957.452729050929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45957.452729050929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45957.452729050929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45957.452729050929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45957.452729050929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45957.452729050929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45957.452729050929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45957.452729050929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45957.452729050929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45957.452729050929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45957.452729050929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45957.452729050929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45957.452729050929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45957.452729050929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45957.452729050929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45957.452729050929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45957.452729050929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45957.452729050929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45957.452729050929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45957.452729050929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45957.452729050929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45957.452729050929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45957.452729050929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45957.452729050929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45957.452729050929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45957.452729050929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45957.452729050929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45957.452729050929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45957.452729050929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45957.452729050929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45957.452729050929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45957.452729050929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45957.452729050929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45957.452729050929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45957.452729050929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45957.452729050929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45957.452729050929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45957.452729050929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45957.452729050929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45957.452729050929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45957.452729050929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45957.452729050929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45957.452729050929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45957.452729050929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45957.452729050929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45957.452729050929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45957.452729050929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45957.452729050929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45957.452729050929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45957.452729050929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45957.452729050929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45957.452729050929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45957.452729050929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45957.452729050929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45957.452729050929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45957.452729050929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45957.452729050929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45957.452729050929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45957.452729050929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45957.452729050929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45957.452729050929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45957.452729050929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45957.452729050929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45957.452729050929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45957.452729050929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45957.452729050929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45957.452729050929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45957.452729050929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45957.452729050929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45957.452729050929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45957.452729050929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45957.452729050929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45957.452729050929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45957.452729050929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45957.452729050929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45957.452729050929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45957.452729050929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45957.452729050929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45957.452729050929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45957.452729050929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45957.452729050929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45957.452729050929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45957.452729050929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45957.452729050929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45957.452729050929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45957.452729050929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45957.452729050929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45957.452729050929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45957.452729050929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45957.452729050929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45957.452729050929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45957.452729050929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45957.452729050929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45957.452729050929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45957.452729050929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45957.452729050929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45957.452729050929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45957.452729050929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45957.452729050929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45957.452729050929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45957.452729050929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45957.452729050929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45957.452729050929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45957.452729050929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45957.452729050929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45957.452729050929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45957.452729050929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45957.452729050929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45957.452729050929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45957.452729050929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45957.452729050929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45957.452729050929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45957.452729050929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45957.452729050929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45957.452729050929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45957.452729050929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45957.452729050929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45957.452729050929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45957.452729050929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45957.452729050929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45957.452729050929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45957.452729050929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45957.452729050929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45957.452729050929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45957.452729050929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45957.452729050929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45957.452729050929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45957.452729050929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45957.452729050929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45957.452729050929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45957.452729050929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45957.452729050929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45957.452729050929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45957.452729050929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45957.452729050929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45957.452729050929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45957.452729050929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45957.452729050929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45957.452729050929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45957.452729050929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45957.452729050929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45957.452729050929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45957.452729050929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45957.452729050929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45957.452729050929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45957.452729050929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45957.452729050929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45957.452729050929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45957.452729050929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45957.452729050929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45957.452729050929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45957.452729050929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45957.452729050929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45957.452729050929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45957.452729050929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45957.452729050929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45957.452729050929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45957.452729050929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45957.452729050929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45957.452729050929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45957.452729050929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45957.452729050929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45957.452729050929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45957.452729050929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45957.452729050929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45957.452729050929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45957.452729050929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45957.452729050929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45957.452729050929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45957.452729050929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45957.452729050929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45957.452729050929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45957.452729050929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45957.452729050929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45957.452729050929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45957.452729050929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45957.452729050929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45957.452729050929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45957.452729050929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45957.452729050929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45957.452729050929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45957.452729050929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45957.452729050929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45957.452729050929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45957.452729050929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45957.452729050929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45957.452729050929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45957.452729050929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45957.452729050929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45957.452729050929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45957.452729050929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45957.452729050929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45957.452729050929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45957.452729050929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45957.452729050929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45957.452729050929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45957.452729050929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45957.452729050929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45957.452729050929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45957.452729050929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45957.452729050929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45957.452729050929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45957.452729050929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45957.452729050929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45957.452729050929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45957.452729050929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45957.452729050929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45957.452729050929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45957.452729050929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45957.452729050929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45957.452729050929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45957.452729050929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45957.452729050929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45957.452729050929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45957.452729050929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45957.452729050929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45957.452729050929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45957.452729050929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45957.452729050929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45957.452729050929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45957.452729050929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45957.452729050929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45957.452729050929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45957.452729050929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45957.452729050929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45957.452729050929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45957.452729050929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45957.452729050929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45957.452729050929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45957.452729050929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45957.452729050929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45957.452729050929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45957.452729050929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45957.452729050929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45957.452729050929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45957.452729050929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45957.452729050929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45957.452729050929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45957.452729050929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45957.452729050929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45957.452729050929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45957.452729050929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45957.452729050929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45957.452729050929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45957.452729050929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45957.452729050929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45957.452729050929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45957.452729050929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45957.452729050929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45957.452729050929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45957.452729050929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45957.452729050929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45957.452729050929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45957.452729050929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45957.452729050929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45957.452729050929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45957.452729050929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45957.452729050929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45957.452729050929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45957.452729050929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45957.452729050929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45957.452729050929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45957.452729050929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45957.452729050929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45957.452729050929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45957.452729050929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45957.452729050929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45957.452729050929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45957.452729050929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45957.452729050929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45957.452729050929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45957.452729050929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45957.452729050929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45957.452729050929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45957.452729050929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45957.452729050929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45957.452729050929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45957.452729050929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45957.452729050929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45957.452729050929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45957.452729050929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45957.452729050929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45957.452729050929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45957.452729050929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45957.452729050929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45957.452729050929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45957.452729050929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45957.452729050929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45957.452729050929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45957.452729050929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45957.452729050929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45957.452729050929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45957.452729050929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45957.452729050929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45957.452729050929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45957.452729050929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45957.452729050929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45957.452729050929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45957.452729050929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45957.452729050929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45957.452729050929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45957.452729050929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45957.452729050929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45957.452729050929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45957.452729050929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45957.452729050929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45957.452729050929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45957.452729050929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45957.452729050929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45957.452729050929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45957.452729050929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45957.452729050929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45957.452729050929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45957.452729050929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45957.452729050929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45957.452729050929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45957.452729050929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45957.452729050929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45957.452729050929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45957.452729050929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45957.452729050929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45957.452729050929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45957.452729050929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45957.452729050929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45957.452729050929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45957.452729050929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45957.452729050929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45957.452729050929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45957.452729050929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45957.452729050929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45957.452729050929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45957.452729050929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45957.452729050929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45957.452729050929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45957.452729050929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45957.452729050929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45957.452729050929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45957.452729050929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45957.452729050929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45957.452729050929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45957.452729050929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45957.452729050929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45957.452729050929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45957.452729050929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45957.452729050929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45957.452729050929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45957.452729050929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45957.452729050929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45957.452729050929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45957.452729050929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45957.452729050929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45957.452729050929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45957.452729050929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45957.452729050929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45957.452729050929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45957.452729050929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45957.452729050929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45957.452729050929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45957.452729050929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45957.452729050929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45957.452729050929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45957.452729050929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45957.452729050929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45957.452729050929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45957.452729050929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45957.452729050929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45957.452729050929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45957.452729050929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45957.452729050929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45957.452729050929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45957.452729050929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45957.452729050929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45957.452729050929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45957.452729050929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45957.452729050929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45957.452729050929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45957.452729050929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45957.452729050929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45957.452729050929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45957.452729050929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45957.452729050929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45957.452729050929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45957.452729050929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45957.452729050929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45957.452729050929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45957.452729050929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45957.452729050929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45957.452729050929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45957.452729050929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45957.452729050929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45957.452729050929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45957.452729050929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45957.452729050929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45957.452729050929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45957.452729050929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45957.452729050929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45957.452729050929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45957.452729050929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45957.452729050929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45957.452729050929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45957.452729050929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45957.452729050929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45957.452729050929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45957.452729050929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45957.452729050929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45957.452729050929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45957.452729050929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45957.452729050929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45957.452729050929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45957.452729050929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45957.452729050929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45957.452729050929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45957.452729050929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45957.452729050929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45957.452729050929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45957.452729050929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45957.452729050929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45957.452729050929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45957.452729050929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45957.452729050929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45957.452729050929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45957.452729050929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45957.452729050929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45957.452729050929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45957.452729050929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45957.452729050929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45957.452729050929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45957.452729050929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45957.452729050929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45957.452729050929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45957.452729050929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45957.452729050929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45957.452729050929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45957.452729050929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45957.452729050929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45957.452729050929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45957.452729050929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45957.452729050929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45957.452729050929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45957.452729050929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45957.452729050929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45957.452729050929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45957.452729050929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45957.452729050929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45957.452729050929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45957.452729050929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45957.452729050929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45957.452729050929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45957.452729050929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45957.452729050929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45957.452729050929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45957.452729050929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45957.452729050929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45957.452729050929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45957.452729050929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45957.452729050929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45957.452729050929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45957.452729050929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45957.452729050929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45957.452729050929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45957.452729050929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45957.452729050929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45957.452729050929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45957.452729050929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45957.452729050929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45957.452729050929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45957.452729050929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45957.452729050929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45957.452729050929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45957.452729050929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45957.452729050929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45957.452729050929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45957.452729050929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45957.452729050929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45957.452729050929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45957.452729050929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45957.452729050929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45957.452729050929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45957.452729050929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45957.452729050929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45957.452729050929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45957.452729050929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45957.452729050929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45957.452729050929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45957.452729050929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45957.452729050929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45957.452729050929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45957.452729050929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45957.452729050929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45957.452729050929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45957.452729050929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45957.452729050929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45957.452729050929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45957.452729050929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45957.452729050929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45957.452729050929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45957.452729050929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45957.452729050929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45957.452729050929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45957.452729050929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45957.452729050929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45957.452729050929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45957.452729050929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45957.452729050929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45957.452729050929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45957.452729050929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45957.452729050929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45957.452729050929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45957.452729050929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45957.452729050929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45957.452729050929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45957.452729050929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45957.452729050929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45957.452729050929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45957.452729050929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45957.452729050929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45957.452729050929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45957.452729050929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45957.452729050929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45957.452729050929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45957.452729050929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45957.452729050929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45957.452729050929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45957.452729050929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45957.452729050929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45957.452729050929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45957.452729050929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45957.452729050929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45957.452729050929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45957.452729050929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45957.452729050929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45957.452729050929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45957.452729050929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45957.452729050929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45957.452729050929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45957.452729050929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45957.452729050929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45957.452729050929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45957.452729050929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45957.452729050929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45957.452729050929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45957.452729050929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45957.452729050929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45957.452729050929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45957.452729050929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45957.452729050929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45957.452729050929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45957.452729050929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45957.452729050929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45957.452729050929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45957.452729050929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45957.452729050929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45957.452729050929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45957.452729050929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45957.452729050929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45957.452729050929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45957.452729050929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45957.452729050929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45957.452729050929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45957.452729050929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45957.452729050929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45957.452729050929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45957.452729050929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45957.452729050929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45957.452729050929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45957.452729050929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45957.452729050929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45957.452729050929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45957.452729050929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45957.452729050929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45957.452729050929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45957.452729050929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45957.452729050929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45957.452729050929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45957.452729050929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45957.452729050929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45957.452729050929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45957.452729050929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45957.452729050929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45957.452729050929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45957.452729050929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45957.452729050929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45957.452729050929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45957.452729050929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45957.452729050929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45957.452729050929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45957.452729050929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45957.452729050929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45957.452729050929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45957.452729050929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45957.452729050929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45957.452729050929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45957.452729050929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45957.452729050929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45957.452729050929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45957.452729050929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45957.452729050929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45957.452729050929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45957.452729050929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45957.452729050929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45957.452729050929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45957.452729050929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45957.452729050929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45957.452729050929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45957.452729050929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45957.452729050929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45957.452729050929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45957.452729050929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45957.452729050929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45957.452729050929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45957.452729050929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45957.452729050929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45957.452729050929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45957.452729050929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45957.452729050929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45957.452729050929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45957.452729050929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45957.452729050929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45957.452729050929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45957.452729050929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45957.452729050929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45957.452729050929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45957.452729050929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45957.452729050929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45957.452729050929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45957.452729050929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45957.452729050929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45957.452729050929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45957.452729050929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45957.452729050929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45957.452729050929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45957.452729050929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45957.452729050929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45957.452729050929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45957.452729050929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45957.452729050929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45957.452729050929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45957.452729050929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45957.452729050929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45957.452729050929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45957.452729050929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45957.452729050929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45957.452729050929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45957.452729050929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45957.452729050929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45957.452729050929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45957.452729050929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45957.452729050929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45957.452729050929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45957.452729050929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45957.452729050929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45957.452729050929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45957.452729050929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45957.452729050929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45957.452729050929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45957.452729050929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45957.452729050929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45957.452729050929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45957.452729050929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45957.452729050929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45957.452729050929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45957.452729050929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45957.452729050929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45957.452729050929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45957.452729050929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45957.452729050929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45957.452729050929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45957.452729050929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45957.452729050929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45957.452729050929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45957.452729050929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45957.452729050929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45957.452729050929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45957.452729050929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45957.452729050929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45957.452729050929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45957.452729050929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45957.452729050929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45957.452729050929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45957.452729050929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45957.452729050929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45957.452729050929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45957.452729050929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45957.452729050929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45957.452729050929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45957.452729050929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45957.452729050929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45957.452729050929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45957.452729050929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45957.452729050929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45957.452729050929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45957.452729050929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45957.452729050929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45957.452729050929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45957.452729050929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45957.452729050929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45957.452729050929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45957.452729050929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45957.452729050929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45957.452729050929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45957.452729050929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45957.452729050929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45957.452729050929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45957.452729050929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45957.452729050929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45957.452729050929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45957.452729050929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45957.452729050929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45957.452729050929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45957.452729050929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45957.452729050929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45957.452729050929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45957.452729050929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45957.452729050929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45957.452729050929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45957.452729050929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45957.452729050929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45957.452729050929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45957.452729050929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45957.452729050929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45957.452729050929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45957.452729050929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45957.452729050929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45957.452729050929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45957.452729050929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45957.452729050929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45957.452729050929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45957.452729050929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45957.452729050929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45957.452729050929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45957.452729050929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45957.452729050929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45957.452729050929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45957.452729050929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45957.452729050929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45957.452729050929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45957.452729050929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45957.452729050929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45957.452729050929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45957.452729050929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45957.452729050929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45957.452729050929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45957.452729050929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45957.452729050929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45957.452729050929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45957.452729050929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45957.452729050929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45957.452729050929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45957.452729050929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45957.452729050929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45957.452729050929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45957.452729050929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45957.452729050929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45957.452729050929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45957.452729050929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45957.452729050929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45957.452729050929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45957.452729050929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45957.452729050929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45957.452729050929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45957.452729050929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45957.452729050929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45957.452729050929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45957.452729050929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45957.452729050929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45957.452729050929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45957.452729050929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45957.452729050929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45957.452729050929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45957.452729050929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45957.452729050929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45957.452729050929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45957.452729050929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45957.452729050929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45957.452729050929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45957.452729050929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45957.452729050929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45957.452729050929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45957.452729050929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45957.452729050929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45957.452729050929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45957.452729050929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45957.452729050929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45957.452729050929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45957.452729050929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45957.452729050929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45957.452729050929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45957.452729050929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45957.452729050929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45957.452729050929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45957.452729050929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45957.452729050929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45957.452729050929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45957.452729050929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45957.452729050929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45957.452729050929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45957.452729050929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45957.452729050929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45957.452729050929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45957.452729050929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45957.452729050929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45957.452729050929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45957.452729050929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45957.452729050929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45957.452729050929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45957.452729050929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45957.452729050929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45957.452729050929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45957.452729050929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45957.452729050929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45957.452729050929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45957.452729050929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45957.452729050929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45957.452729050929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45957.452729050929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45957.452729050929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45957.452729050929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45957.452729050929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45957.452729050929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45957.452729050929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45957.452729050929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45957.452729050929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45957.452729050929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45957.452729050929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45957.452729050929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45957.452729050929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45957.452729050929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45957.452729050929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45957.452729050929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45957.452729050929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45957.452729050929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45957.452729050929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45957.452729050929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45957.452729050929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45957.452729050929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45957.452729050929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F6" sqref="F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253.97201145833242</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3.8180068287038011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45957.452729050929</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4</v>
      </c>
      <c r="D5" s="94" t="s">
        <v>24889</v>
      </c>
      <c r="E5" s="98" t="s">
        <v>38998</v>
      </c>
      <c r="F5" s="123">
        <v>45957.410694444443</v>
      </c>
      <c r="G5" s="124">
        <f ca="1">IFERROR(NOW()-F5,"")</f>
        <v>4.2034606485685799E-2</v>
      </c>
      <c r="H5" s="123">
        <v>45957.402615740742</v>
      </c>
      <c r="I5" s="119" t="str">
        <f>IFERROR(VLOOKUP(D5,DB!A:F,6,0),"")</f>
        <v>SCECO</v>
      </c>
      <c r="J5" s="119" t="str">
        <f>IFERROR(VLOOKUP(D5,DB!A:G,7,0),"")</f>
        <v>Weak</v>
      </c>
      <c r="K5" s="125" t="s">
        <v>39091</v>
      </c>
      <c r="L5" s="121" t="str">
        <f>IFERROR(VLOOKUP(D5,DB!A:I,9,0),"")</f>
        <v>Latis</v>
      </c>
    </row>
    <row r="6" spans="1:16" ht="15" customHeight="1">
      <c r="A6" s="119" t="s">
        <v>39092</v>
      </c>
      <c r="B6" s="119" t="str">
        <f>IFERROR(VLOOKUP(D6,DB!A:K,11,0),"")</f>
        <v>R4</v>
      </c>
      <c r="C6" s="120">
        <v>1</v>
      </c>
      <c r="D6" s="94" t="s">
        <v>35972</v>
      </c>
      <c r="E6" s="98" t="s">
        <v>38998</v>
      </c>
      <c r="F6" s="123">
        <v>45957.432858796295</v>
      </c>
      <c r="G6" s="124">
        <f ca="1">IFERROR(NOW()-F6,"")</f>
        <v>1.98702546331333E-2</v>
      </c>
      <c r="H6" s="123">
        <v>45957.427025462966</v>
      </c>
      <c r="I6" s="119" t="str">
        <f>IFERROR(VLOOKUP(D6,DB!A:F,6,0),"")</f>
        <v>Generator-SG</v>
      </c>
      <c r="J6" s="119" t="str">
        <f>IFERROR(VLOOKUP(D6,DB!A:G,7,0),"")</f>
        <v>Vandalized</v>
      </c>
      <c r="K6" s="125" t="s">
        <v>39093</v>
      </c>
      <c r="L6" s="121" t="str">
        <f>IFERROR(VLOOKUP(D6,DB!A:I,9,0),"")</f>
        <v>Latis</v>
      </c>
    </row>
    <row r="7" spans="1:16" ht="15" customHeight="1">
      <c r="A7" s="119"/>
      <c r="B7" s="119" t="str">
        <f>IFERROR(VLOOKUP(D7,DB!A:K,11,0),"")</f>
        <v>R4</v>
      </c>
      <c r="C7" s="120"/>
      <c r="D7" s="94" t="s">
        <v>26137</v>
      </c>
      <c r="E7" s="98"/>
      <c r="F7" s="123"/>
      <c r="G7" s="124">
        <f ca="1">IFERROR(NOW()-F7,"")</f>
        <v>45957.452729050929</v>
      </c>
      <c r="H7" s="123"/>
      <c r="I7" s="119" t="str">
        <f>IFERROR(VLOOKUP(D7,DB!A:F,6,0),"")</f>
        <v>SCECO</v>
      </c>
      <c r="J7" s="119" t="str">
        <f>IFERROR(VLOOKUP(D7,DB!A:G,7,0),"")</f>
        <v>Dead+Dead</v>
      </c>
      <c r="K7" s="125"/>
      <c r="L7" s="121" t="str">
        <f>IFERROR(VLOOKUP(D7,DB!A:I,9,0),"")</f>
        <v>Latis</v>
      </c>
    </row>
    <row r="8" spans="1:16" ht="15" customHeight="1">
      <c r="A8" s="119"/>
      <c r="B8" s="119" t="str">
        <f>IFERROR(VLOOKUP(D8,DB!A:K,11,0),"")</f>
        <v/>
      </c>
      <c r="C8" s="120"/>
      <c r="D8" s="94"/>
      <c r="E8" s="122"/>
      <c r="F8" s="123"/>
      <c r="G8" s="124">
        <f ca="1">IFERROR(NOW()-F8,"")</f>
        <v>45957.452729050929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45957.452729050929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45957.452729050929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45957.452729050929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45957.452729050929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45957.452729050929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45957.452729050929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45957.452729050929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45957.452729050929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45957.452729050929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45957.452729050929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45957.452729050929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45957.452729050929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45957.452729050929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45957.452729050929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45957.452729050929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45957.452729050929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45957.452729050929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45957.452729050929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45957.452729050929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45957.452729050929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45957.452729050929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45957.452729050929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45957.452729050929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45957.452729050929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45957.452729050929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45957.452729050929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45957.452729050929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45957.452729050929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45957.452729050929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45957.452729050929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45957.452729050929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45957.452729050929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45957.452729050929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45957.452729050929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45957.452729050929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45957.452729050929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45957.452729050929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45957.452729050929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45957.452729050929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45957.452729050929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45957.452729050929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45957.452729050929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45957.452729050929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45957.452729050929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45957.452729050929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45957.452729050929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45957.452729050929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45957.452729050929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45957.452729050929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45957.452729050929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45957.452729050929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45957.452729050929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45957.452729050929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45957.452729050929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45957.452729050929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45957.452729050929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45957.452729050929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45957.452729050929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45957.452729050929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45957.452729050929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45957.452729050929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45957.452729050929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45957.452729050929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45957.452729050929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45957.452729050929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45957.452729050929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45957.452729050929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45957.452729050929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45957.452729050929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45957.452729050929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45957.452729050929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45957.452729050929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45957.452729050929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45957.452729050929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45957.452729050929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45957.452729050929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45957.452729050929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45957.452729050929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45957.452729050929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45957.452729050929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45957.452729050929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45957.452729050929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45957.452729050929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45957.452729050929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45957.452729050929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45957.452729050929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45957.452729050929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45957.452729050929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45957.452729050929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45957.452729050929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45957.452729050929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45957.452729050929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45957.452729050929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45957.452729050929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45957.452729050929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45957.452729050929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45957.452729050929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45957.452729050929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45957.452729050929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45957.452729050929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45957.452729050929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45957.452729050929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45957.452729050929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45957.452729050929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45957.452729050929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45957.452729050929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45957.452729050929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45957.452729050929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45957.452729050929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45957.452729050929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45957.452729050929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45957.452729050929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45957.452729050929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45957.452729050929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45957.452729050929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45957.452729050929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45957.452729050929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45957.452729050929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45957.452729050929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45957.452729050929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45957.452729050929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45957.452729050929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45957.452729050929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45957.452729050929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45957.452729050929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45957.452729050929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45957.452729050929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45957.452729050929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45957.452729050929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45957.452729050929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45957.452729050929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45957.452729050929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45957.452729050929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45957.452729050929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45957.452729050929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45957.452729050929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45957.452729050929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45957.452729050929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45957.452729050929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45957.452729050929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45957.452729050929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45957.452729050929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45957.452729050929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45957.452729050929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45957.452729050929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45957.452729050929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45957.452729050929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45957.452729050929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45957.452729050929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45957.452729050929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45957.452729050929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45957.452729050929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45957.452729050929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45957.452729050929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45957.452729050929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45957.452729050929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45957.452729050929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45957.452729050929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45957.452729050929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45957.452729050929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45957.452729050929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45957.452729050929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45957.452729050929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45957.452729050929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45957.452729050929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45957.452729050929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45957.452729050929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45957.452729050929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45957.452729050929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45957.452729050929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45957.452729050929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45957.452729050929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45957.452729050929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45957.452729050929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45957.452729050929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45957.452729050929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45957.452729050929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45957.452729050929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45957.452729050929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45957.452729050929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45957.452729050929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45957.452729050929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45957.452729050929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45957.452729050929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45957.452729050929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45957.452729050929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45957.452729050929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45957.452729050929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45957.452729050929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45957.452729050929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45957.452729050929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45957.452729050929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45957.452729050929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45957.452729050929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45957.452729050929</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45957.452729050929</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65.620668865740299</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31.263851736111974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8.7916179398162058</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45957.452729050929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45957.452729050929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45957.452729050929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45957.452729050929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45957.452729050929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45957.452729050929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45957.452729050929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45957.452729050929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45957.452729050929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45957.452729050929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45957.452729050929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45957.452729050929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45957.452729050929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45957.452729050929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45957.452729050929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45957.452729050929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45957.452729050929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45957.452729050929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45957.452729050929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45957.452729050929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45957.452729050929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45957.452729050929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45957.452729050929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45957.452729050929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45957.452729050929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45957.452729050929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45957.452729050929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45957.452729050929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45957.452729050929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45957.452729050929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45957.452729050929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45957.452729050929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45957.452729050929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45957.452729050929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45957.452729050929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45957.452729050929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45957.452729050929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45957.452729050929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45957.452729050929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45957.452729050929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45957.452729050929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45957.452729050929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45957.452729050929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45957.452729050929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45957.452729050929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45957.452729050929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45957.452729050929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45957.452729050929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45957.452729050929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45957.452729050929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45957.452729050929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45957.452729050929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45957.452729050929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45957.452729050929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45957.452729050929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45957.452729050929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45957.452729050929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45957.452729050929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45957.452729050929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45957.452729050929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45957.452729050929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45957.452729050929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45957.452729050929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45957.452729050929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45957.452729050929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45957.452729050929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45957.452729050929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45957.452729050929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45957.452729050929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45957.452729050929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45957.452729050929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45957.452729050929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45957.452729050929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45957.452729050929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45957.452729050929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45957.452729050929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45957.452729050929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45957.452729050929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45957.452729050929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45957.452729050929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45957.452729050929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45957.452729050929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45957.452729050929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45957.452729050929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45957.452729050929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45957.452729050929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45957.452729050929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45957.452729050929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45957.452729050929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45957.452729050929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45957.452729050929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45957.452729050929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45957.452729050929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45957.452729050929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45957.452729050929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45957.452729050929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45957.452729050929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45957.452729050929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45957.452729050929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45957.452729050929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45957.452729050929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45957.452729050929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45957.452729050929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45957.452729050929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45957.452729050929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45957.452729050929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45957.452729050929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45957.452729050929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45957.452729050929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45957.452729050929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45957.452729050929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45957.452729050929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45957.452729050929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45957.452729050929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45957.452729050929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45957.452729050929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45957.452729050929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45957.452729050929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45957.452729050929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45957.452729050929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45957.452729050929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45957.452729050929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45957.452729050929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45957.452729050929</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45957.452729050929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45957.452729050929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45957.452729050929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45957.452729050929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45957.452729050929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45957.452729050929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45957.452729050929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45957.452729050929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45957.452729050929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45957.452729050929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45957.452729050929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45957.452729050929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45957.452729050929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45957.452729050929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45957.452729050929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45957.452729050929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45957.452729050929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45957.452729050929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45957.452729050929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45957.452729050929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45957.452729050929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45957.452729050929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45957.452729050929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45957.452729050929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45957.452729050929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45957.452729050929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45957.452729050929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45957.452729050929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45957.452729050929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45957.452729050929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45957.452729050929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45957.452729050929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45957.452729050929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45957.452729050929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45957.452729050929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45957.452729050929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45957.452729050929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45957.452729050929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45957.452729050929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45957.452729050929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45957.452729050929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45957.452729050929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45957.452729050929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45957.452729050929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45957.452729050929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45957.452729050929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45957.452729050929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45957.452729050929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45957.452729050929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45957.452729050929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45957.452729050929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45957.452729050929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45957.452729050929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45957.452729050929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45957.452729050929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45957.452729050929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45957.452729050929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45957.452729050929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45957.452729050929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45957.452729050929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45957.452729050929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45957.452729050929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45957.452729050929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45957.452729050929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45957.452729050929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45957.452729050929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45957.452729050929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45957.452729050929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45957.452729050929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45957.452729050929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45957.452729050929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45957.452729050929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45957.452729050929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45957.452729050929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45957.452729050929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45957.452729050929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45957.452729050929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45957.452729050929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45957.452729050929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45957.452729050929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45957.452729050929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45957.452729050929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45957.452729050929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45957.452729050929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45957.452729050929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45957.452729050929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45957.452729050929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45957.452729050929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45957.452729050929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45957.452729050929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45957.452729050929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45957.452729050929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45957.452729050929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45957.452729050929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45957.452729050929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45957.452729050929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45957.452729050929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45957.452729050929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45957.452729050929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45957.452729050929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45957.452729050929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45957.452729050929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45957.452729050929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45957.452729050929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45957.452729050929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45957.452729050929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45957.452729050929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45957.452729050929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45957.452729050929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45957.452729050929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45957.452729050929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45957.452729050929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45957.452729050929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45957.452729050929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45957.452729050929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45957.452729050929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45957.452729050929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45957.452729050929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45957.452729050929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45957.452729050929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45957.452729050929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45957.452729050929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45957.452729050929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45957.452729050929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45957.452729050929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45957.452729050929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45957.452729050929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45957.452729050929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45957.452729050929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45957.452729050929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45957.452729050929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45957.452729050929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45957.452729050929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45957.452729050929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45957.452729050929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45957.452729050929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45957.452729050929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45957.452729050929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45957.452729050929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45957.452729050929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45957.452729050929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45957.452729050929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45957.452729050929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45957.452729050929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45957.452729050929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45957.452729050929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45957.452729050929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45957.452729050929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45957.452729050929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45957.452729050929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45957.452729050929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45957.452729050929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45957.452729050929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45957.452729050929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45957.452729050929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45957.452729050929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45957.452729050929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45957.452729050929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45957.452729050929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45957.452729050929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45957.452729050929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45957.452729050929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45957.452729050929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45957.452729050929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45957.452729050929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45957.452729050929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45957.452729050929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45957.452729050929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45957.452729050929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45957.452729050929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45957.452729050929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45957.452729050929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45957.452729050929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45957.452729050929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45957.452729050929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45957.452729050929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45957.452729050929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45957.452729050929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45957.452729050929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45957.452729050929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45957.452729050929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45957.452729050929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45957.452729050929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45957.452729050929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45957.452729050929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45957.452729050929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45957.452729050929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45957.452729050929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45957.452729050929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45957.452729050929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45957.452729050929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45957.452729050929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45957.452729050929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45957.452729050929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45957.452729050929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45957.452729050929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45957.452729050929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45957.452729050929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45957.452729050929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45957.452729050929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45957.452729050929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45957.452729050929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45957.452729050929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45957.452729050929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45957.452729050929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45957.452729050929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45957.452729050929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45957.452729050929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45957.452729050929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45957.452729050929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45957.452729050929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45957.452729050929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45957.452729050929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45957.452729050929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45957.452729050929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45957.452729050929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45957.452729050929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45957.452729050929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45957.452729050929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45957.452729050929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45957.452729050929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45957.452729050929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45957.452729050929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45957.452729050929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45957.452729050929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45957.452729050929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45957.452729050929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45957.452729050929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45957.452729050929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45957.452729050929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45957.452729050929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45957.452729050929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45957.452729050929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45957.452729050929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45957.452729050929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45957.452729050929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45957.452729050929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45957.452729050929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45957.452729050929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45957.452729050929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45957.452729050929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45957.452729050929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45957.452729050929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45957.452729050929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45957.452729050929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45957.452729050929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45957.452729050929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45957.452729050929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45957.452729050929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45957.452729050929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45957.452729050929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45957.452729050929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45957.452729050929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45957.452729050929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45957.452729050929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45957.452729050929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45957.452729050929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45957.452729050929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45957.452729050929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45957.452729050929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45957.452729050929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45957.452729050929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45957.452729050929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45957.452729050929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45957.452729050929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45957.452729050929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45957.452729050929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45957.452729050929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45957.452729050929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45957.452729050929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45957.452729050929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45957.452729050929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45957.452729050929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45957.452729050929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45957.452729050929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45957.452729050929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45957.452729050929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45957.452729050929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45957.452729050929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45957.452729050929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45957.452729050929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45957.452729050929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45957.452729050929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45957.452729050929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45957.452729050929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45957.452729050929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45957.452729050929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45957.452729050929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45957.452729050929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45957.452729050929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45957.452729050929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45957.452729050929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45957.452729050929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45957.452729050929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45957.452729050929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45957.452729050929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45957.452729050929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45957.452729050929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45957.452729050929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45957.452729050929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45957.452729050929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45957.452729050929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45957.452729050929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45957.452729050929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45957.452729050929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45957.452729050929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45957.452729050929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45957.452729050929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45957.452729050929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45957.452729050929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45957.452729050929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45957.452729050929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45957.452729050929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45957.452729050929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45957.452729050929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45957.452729050929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45957.452729050929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45957.452729050929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45957.452729050929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45957.452729050929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45957.452729050929</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tabSelected="1" workbookViewId="0">
      <selection activeCell="D10" sqref="D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39100</v>
      </c>
      <c r="B2" s="103" t="str">
        <f>IFERROR(VLOOKUP(D2,DB!A:K,11,0),"")</f>
        <v>R6</v>
      </c>
      <c r="C2" s="105">
        <v>1</v>
      </c>
      <c r="D2" s="103" t="s">
        <v>32204</v>
      </c>
      <c r="E2" s="106" t="s">
        <v>38998</v>
      </c>
      <c r="F2" s="107">
        <v>45957.36451388889</v>
      </c>
      <c r="G2" s="77">
        <f ca="1">IFERROR(NOW()-F2,"-")</f>
        <v>8.8215162038977724E-2</v>
      </c>
      <c r="H2" s="107">
        <v>45957.36451388889</v>
      </c>
      <c r="I2" s="103" t="str">
        <f>IFERROR(VLOOKUP(D2,DB!A:F,6,0),"")</f>
        <v>SCECO</v>
      </c>
      <c r="J2" s="102" t="str">
        <f>IFERROR(VLOOKUP(D2,DB!A:G,7,0),"")</f>
        <v>Dead+No BB Design</v>
      </c>
      <c r="K2" s="108" t="s">
        <v>39101</v>
      </c>
      <c r="L2" s="109" t="str">
        <f>IFERROR(VLOOKUP(D2,DB!A:I,9,0),"")</f>
        <v>Latis</v>
      </c>
    </row>
    <row r="3" spans="1:16383" ht="31.5" customHeight="1">
      <c r="A3" s="104" t="s">
        <v>39102</v>
      </c>
      <c r="B3" s="103" t="str">
        <f>IFERROR(VLOOKUP(D3,DB!A:K,11,0),"")</f>
        <v>R6</v>
      </c>
      <c r="C3" s="105">
        <v>1</v>
      </c>
      <c r="D3" s="103" t="s">
        <v>35051</v>
      </c>
      <c r="E3" s="106" t="s">
        <v>38998</v>
      </c>
      <c r="F3" s="107">
        <v>45957.368194444447</v>
      </c>
      <c r="G3" s="77">
        <f ca="1">IFERROR(NOW()-F3,"-")</f>
        <v>8.4534606481611263E-2</v>
      </c>
      <c r="H3" s="107">
        <v>45957.368194444447</v>
      </c>
      <c r="I3" s="103" t="str">
        <f>IFERROR(VLOOKUP(D3,DB!A:F,6,0),"")</f>
        <v>SCECO</v>
      </c>
      <c r="J3" s="102" t="str">
        <f>IFERROR(VLOOKUP(D3,DB!A:G,7,0),"")</f>
        <v>Vandalized</v>
      </c>
      <c r="K3" s="108" t="s">
        <v>39103</v>
      </c>
      <c r="L3" s="109" t="str">
        <f>IFERROR(VLOOKUP(D3,DB!A:I,9,0),"")</f>
        <v>Latis</v>
      </c>
    </row>
    <row r="4" spans="1:16383" ht="31.5" customHeight="1">
      <c r="A4" s="104" t="s">
        <v>39104</v>
      </c>
      <c r="B4" s="103" t="str">
        <f>IFERROR(VLOOKUP(D4,DB!A:K,11,0),"")</f>
        <v>R6</v>
      </c>
      <c r="C4" s="105">
        <v>1</v>
      </c>
      <c r="D4" s="103" t="s">
        <v>35862</v>
      </c>
      <c r="E4" s="106" t="s">
        <v>38998</v>
      </c>
      <c r="F4" s="107">
        <v>45957.390486111108</v>
      </c>
      <c r="G4" s="77">
        <f ca="1">IFERROR(NOW()-F4,"-")</f>
        <v>6.2242939820862375E-2</v>
      </c>
      <c r="H4" s="107">
        <v>45957.390486111108</v>
      </c>
      <c r="I4" s="103" t="str">
        <f>IFERROR(VLOOKUP(D4,DB!A:F,6,0),"")</f>
        <v>SCECO</v>
      </c>
      <c r="J4" s="102" t="str">
        <f>IFERROR(VLOOKUP(D4,DB!A:G,7,0),"")</f>
        <v>Vandalized</v>
      </c>
      <c r="K4" s="108" t="s">
        <v>39105</v>
      </c>
      <c r="L4" s="109" t="str">
        <f>IFERROR(VLOOKUP(D4,DB!A:I,9,0),"")</f>
        <v>Latis</v>
      </c>
    </row>
    <row r="5" spans="1:16383" ht="31.5" customHeight="1">
      <c r="A5" s="104" t="s">
        <v>39088</v>
      </c>
      <c r="B5" s="103" t="str">
        <f>IFERROR(VLOOKUP(D5,DB!A:K,11,0),"")</f>
        <v>R6</v>
      </c>
      <c r="C5" s="105">
        <v>4</v>
      </c>
      <c r="D5" s="103" t="s">
        <v>34819</v>
      </c>
      <c r="E5" s="106" t="s">
        <v>38998</v>
      </c>
      <c r="F5" s="107"/>
      <c r="G5" s="77">
        <f ca="1">IFERROR(NOW()-F5,"-")</f>
        <v>45957.452729050929</v>
      </c>
      <c r="H5" s="107">
        <v>45957.398449074077</v>
      </c>
      <c r="I5" s="103" t="str">
        <f>IFERROR(VLOOKUP(D5,DB!A:F,6,0),"")</f>
        <v>Generator-DG</v>
      </c>
      <c r="J5" s="102" t="str">
        <f>IFERROR(VLOOKUP(D5,DB!A:G,7,0),"")</f>
        <v>Dead</v>
      </c>
      <c r="K5" s="108" t="s">
        <v>39106</v>
      </c>
      <c r="L5" s="109" t="str">
        <f>IFERROR(VLOOKUP(D5,DB!A:I,9,0),"")</f>
        <v>Latis</v>
      </c>
    </row>
    <row r="6" spans="1:16383" ht="31.5" customHeight="1">
      <c r="A6" s="104" t="s">
        <v>39107</v>
      </c>
      <c r="B6" s="103" t="str">
        <f>IFERROR(VLOOKUP(D6,DB!A:K,11,0),"")</f>
        <v>R6</v>
      </c>
      <c r="C6" s="105"/>
      <c r="D6" s="103" t="s">
        <v>33073</v>
      </c>
      <c r="E6" s="106"/>
      <c r="F6" s="107"/>
      <c r="G6" s="77">
        <f ca="1">IFERROR(NOW()-F6,"-")</f>
        <v>45957.452729050929</v>
      </c>
      <c r="H6" s="107"/>
      <c r="I6" s="103" t="str">
        <f>IFERROR(VLOOKUP(D6,DB!A:F,6,0),"")</f>
        <v>SCECO</v>
      </c>
      <c r="J6" s="102" t="str">
        <f>IFERROR(VLOOKUP(D6,DB!A:G,7,0),"")</f>
        <v>Good</v>
      </c>
      <c r="K6" s="108" t="s">
        <v>39108</v>
      </c>
      <c r="L6" s="109" t="str">
        <f>IFERROR(VLOOKUP(D6,DB!A:I,9,0),"")</f>
        <v>Latis</v>
      </c>
    </row>
    <row r="7" spans="1:16383" ht="31.5" customHeight="1">
      <c r="A7" s="104"/>
      <c r="B7" s="103" t="str">
        <f>IFERROR(VLOOKUP(D7,DB!A:K,11,0),"")</f>
        <v/>
      </c>
      <c r="C7" s="105"/>
      <c r="D7" s="103"/>
      <c r="E7" s="106"/>
      <c r="F7" s="107"/>
      <c r="G7" s="77">
        <f ca="1">IFERROR(NOW()-F7,"-")</f>
        <v>45957.452729050929</v>
      </c>
      <c r="H7" s="107"/>
      <c r="I7" s="103" t="str">
        <f>IFERROR(VLOOKUP(D7,DB!A:F,6,0),"")</f>
        <v/>
      </c>
      <c r="J7" s="102" t="str">
        <f>IFERROR(VLOOKUP(D7,DB!A:G,7,0),"")</f>
        <v/>
      </c>
      <c r="K7" s="108"/>
      <c r="L7" s="109" t="str">
        <f>IFERROR(VLOOKUP(D7,DB!A:I,9,0),"")</f>
        <v/>
      </c>
    </row>
    <row r="8" spans="1:16383" ht="31.5" customHeight="1">
      <c r="A8" s="104"/>
      <c r="B8" s="103" t="str">
        <f>IFERROR(VLOOKUP(D8,DB!A:K,11,0),"")</f>
        <v>R6</v>
      </c>
      <c r="C8" s="105"/>
      <c r="D8" s="169" t="s">
        <v>33767</v>
      </c>
      <c r="E8" s="106"/>
      <c r="F8" s="107"/>
      <c r="G8" s="77">
        <f ca="1">IFERROR(NOW()-F8,"-")</f>
        <v>45957.452729050929</v>
      </c>
      <c r="H8" s="107"/>
      <c r="I8" s="103" t="str">
        <f>IFERROR(VLOOKUP(D8,DB!A:F,6,0),"")</f>
        <v>SCECO</v>
      </c>
      <c r="J8" s="102" t="str">
        <f>IFERROR(VLOOKUP(D8,DB!A:G,7,0),"")</f>
        <v>Vandalized</v>
      </c>
      <c r="K8" s="108"/>
      <c r="L8" s="109" t="str">
        <f>IFERROR(VLOOKUP(D8,DB!A:I,9,0),"")</f>
        <v>Latis</v>
      </c>
    </row>
    <row r="9" spans="1:16383" ht="31.5" customHeight="1">
      <c r="A9" s="104"/>
      <c r="B9" s="103" t="str">
        <f>IFERROR(VLOOKUP(D9,DB!A:K,11,0),"")</f>
        <v/>
      </c>
      <c r="C9" s="105"/>
      <c r="D9" s="103"/>
      <c r="E9" s="106"/>
      <c r="F9" s="107"/>
      <c r="G9" s="77">
        <f ca="1">IFERROR(NOW()-F9,"-")</f>
        <v>45957.452729050929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45957.452729050929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45957.452729050929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45957.452729050929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45957.452729050929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45957.452729050929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45957.452729050929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45957.452729050929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45957.452729050929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45957.452729050929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45957.452729050929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45957.452729050929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45957.452729050929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45957.452729050929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45957.452729050929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45957.452729050929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45957.452729050929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45957.452729050929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45957.452729050929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45957.452729050929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45957.452729050929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45957.452729050929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45957.452729050929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45957.452729050929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45957.452729050929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45957.452729050929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45957.452729050929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45957.452729050929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45957.452729050929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45957.452729050929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45957.452729050929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45957.452729050929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45957.452729050929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45957.452729050929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45957.452729050929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45957.452729050929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45957.452729050929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45957.452729050929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45957.452729050929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45957.452729050929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45957.452729050929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45957.452729050929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45957.452729050929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45957.452729050929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45957.452729050929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45957.452729050929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45957.452729050929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45957.452729050929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45957.452729050929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45957.452729050929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45957.452729050929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45957.452729050929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45957.452729050929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45957.452729050929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45957.452729050929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45957.452729050929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45957.452729050929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45957.452729050929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45957.452729050929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45957.452729050929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45957.452729050929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45957.452729050929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45957.452729050929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45957.452729050929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45957.452729050929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45957.452729050929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45957.452729050929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45957.452729050929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45957.452729050929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45957.452729050929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45957.452729050929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45957.452729050929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45957.452729050929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45957.452729050929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45957.452729050929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45957.452729050929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45957.452729050929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45957.452729050929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45957.452729050929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45957.452729050929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45957.452729050929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45957.452729050929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45957.452729050929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45957.452729050929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45957.452729050929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45957.452729050929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45957.452729050929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45957.452729050929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45957.452729050929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45957.452729050929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45957.452729050929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45957.452729050929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45957.452729050929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45957.452729050929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45957.452729050929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45957.452729050929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45957.452729050929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45957.452729050929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45957.452729050929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45957.452729050929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45957.452729050929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45957.452729050929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45957.452729050929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45957.452729050929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45957.452729050929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45957.452729050929</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2025-10-27T07:51:58Z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