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94" documentId="120_S{2AC9BD13-BADA-5192-A53E-5A8FF88502F6}" xr6:coauthVersionLast="47" xr6:coauthVersionMax="47" xr10:uidLastSave="{2EC666A3-6888-45F2-AF79-C8ED354959B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<sst xmlns="http://schemas.openxmlformats.org/spreadsheetml/2006/main" count="181507" uniqueCount="39130">
  <si>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</si>
  <si>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</si>
  <si>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</si>
  <si>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</si>
  <si>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</si>
  <si>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</si>
  <si>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</si>
  <si>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</si>
  <si>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</si>
  <si>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</si>
  <si>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</si>
  <si>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</si>
  <si>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</si>
  <si>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</si>
  <si>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</si>
  <si>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</si>
  <si>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</si>
  <si>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</si>
  <si>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</si>
  <si>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</si>
  <si>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</si>
  <si>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</si>
  <si>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</si>
  <si>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</si>
  <si>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</si>
  <si>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</si>
  <si>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</si>
  <si>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</si>
  <si>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</si>
  <si>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</si>
  <si>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</si>
  <si>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</si>
  <si>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</si>
  <si>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</si>
  <si>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</si>
  <si>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</si>
  <si>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</si>
  <si>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</si>
  <si>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</si>
  <si>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</si>
  <si>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</si>
  <si>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</si>
  <si>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</si>
  <si>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</si>
  <si>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</si>
  <si>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</si>
  <si>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</si>
  <si>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</si>
  <si>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</si>
  <si>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</si>
  <si>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</si>
  <si>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</si>
  <si>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</si>
  <si>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</si>
  <si>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</si>
  <si>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</si>
  <si>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</si>
  <si>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</si>
  <si>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</si>
  <si>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</si>
  <si>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</si>
  <si>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</si>
  <si>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</si>
  <si>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</si>
  <si>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</si>
  <si>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</si>
  <si>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</si>
  <si>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</si>
  <si>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</si>
  <si>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</si>
  <si>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</si>
  <si>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</si>
  <si>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</si>
  <si>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</si>
  <si>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</si>
  <si>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</si>
  <si>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</si>
  <si>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</si>
  <si>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</si>
  <si>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</si>
  <si>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</si>
  <si>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</si>
  <si>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</si>
  <si>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</si>
  <si>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</si>
  <si>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</si>
  <si>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</si>
  <si>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</si>
  <si>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</si>
  <si>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</si>
  <si>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</si>
  <si>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</si>
  <si>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</si>
  <si>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</si>
  <si>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</si>
  <si>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</si>
  <si>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</si>
  <si>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</si>
  <si>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</si>
  <si>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</si>
  <si>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</si>
  <si>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</si>
  <si>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</si>
  <si>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</si>
  <si>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</si>
  <si>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</si>
  <si>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</si>
  <si>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</si>
  <si>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</si>
  <si>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</si>
  <si>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</si>
  <si>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</si>
  <si>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</si>
  <si>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</si>
  <si>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</si>
  <si>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</si>
  <si>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</si>
  <si>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</si>
  <si>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</si>
  <si>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</si>
  <si>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</si>
  <si>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</si>
  <si>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</si>
  <si>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</si>
  <si>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</si>
  <si>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</si>
  <si>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</si>
  <si>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</si>
  <si>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</si>
  <si>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</si>
  <si>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</si>
  <si>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</si>
  <si>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</si>
  <si>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</si>
  <si>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</si>
  <si>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</si>
  <si>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</si>
  <si>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</si>
  <si>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</si>
  <si>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</si>
  <si>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</si>
  <si>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</si>
  <si>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</si>
  <si>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</si>
  <si>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</si>
  <si>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</si>
  <si>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</si>
  <si>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</si>
  <si>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</si>
  <si>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</si>
  <si>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</si>
  <si>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</si>
  <si>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</si>
  <si>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</si>
  <si>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</si>
  <si>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</si>
  <si>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</si>
  <si>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</si>
  <si>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</si>
  <si>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</si>
  <si>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</si>
  <si>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</si>
  <si>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</si>
  <si>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</si>
  <si>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</si>
  <si>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</si>
  <si>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</si>
  <si>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</si>
  <si>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</si>
  <si>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</si>
  <si>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</si>
  <si>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</si>
  <si>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</si>
  <si>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</si>
  <si>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</si>
  <si>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</si>
  <si>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</si>
  <si>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</si>
  <si>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</si>
  <si>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</si>
  <si>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</si>
  <si>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</si>
  <si>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</si>
  <si>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</si>
  <si>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</si>
  <si>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</si>
  <si>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</si>
  <si>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</si>
  <si>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</si>
  <si>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</si>
  <si>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</si>
  <si>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</si>
  <si>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</si>
  <si>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</si>
  <si>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</si>
  <si>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</si>
  <si>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</si>
  <si>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</si>
  <si>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</si>
  <si>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</si>
  <si>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</si>
  <si>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</si>
  <si>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</si>
  <si>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</si>
  <si>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</si>
  <si>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</si>
  <si>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</si>
  <si>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</si>
  <si>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</si>
  <si>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</si>
  <si>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</si>
  <si>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</si>
  <si>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</si>
  <si>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</si>
  <si>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</si>
  <si>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</si>
  <si>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</si>
  <si>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</si>
  <si>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</si>
  <si>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</si>
  <si>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</si>
  <si>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</si>
  <si>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</si>
  <si>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</si>
  <si>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</si>
  <si>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</si>
  <si>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</si>
  <si>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</si>
  <si>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</si>
  <si>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</si>
  <si>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</si>
  <si>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</si>
  <si>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</si>
  <si>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</si>
  <si>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</si>
  <si>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</si>
  <si>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</si>
  <si>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</si>
  <si>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</si>
  <si>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</si>
  <si>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</si>
  <si>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</si>
  <si>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</si>
  <si>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</si>
  <si>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</si>
  <si>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</si>
  <si>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</si>
  <si>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</si>
  <si>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</si>
  <si>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</si>
  <si>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</si>
  <si>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</si>
  <si>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</si>
  <si>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</si>
  <si>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</si>
  <si>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</si>
  <si>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</si>
  <si>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</si>
  <si>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</si>
  <si>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</si>
  <si>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</si>
  <si>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</si>
  <si>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</si>
  <si>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</si>
  <si>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</si>
  <si>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</si>
  <si>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</si>
  <si>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</si>
  <si>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</si>
  <si>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</si>
  <si>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</si>
  <si>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</si>
  <si>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</si>
  <si>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</si>
  <si>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</si>
  <si>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</si>
  <si>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</si>
  <si>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</si>
  <si>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</si>
  <si>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</si>
  <si>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</si>
  <si>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</si>
  <si>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</si>
  <si>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</si>
  <si>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</si>
  <si>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</si>
  <si>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</si>
  <si>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</si>
  <si>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</si>
  <si>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</si>
  <si>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</si>
  <si>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</si>
  <si>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</si>
  <si>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</si>
  <si>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</si>
  <si>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</si>
  <si>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</si>
  <si>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</si>
  <si>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</si>
  <si>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</si>
  <si>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</si>
  <si>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</si>
  <si>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</si>
  <si>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</si>
  <si>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</si>
  <si>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</si>
  <si>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</si>
  <si>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</si>
  <si>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</si>
  <si>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</si>
  <si>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</si>
  <si>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</si>
  <si>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</si>
  <si>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</si>
  <si>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</si>
  <si>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</si>
  <si>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</si>
  <si>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</si>
  <si>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</si>
  <si>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</si>
  <si>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</si>
  <si>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</si>
  <si>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</si>
  <si>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</si>
  <si>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</si>
  <si>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</si>
  <si>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</si>
  <si>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</si>
  <si>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</si>
  <si>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</si>
  <si>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</si>
  <si>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</si>
  <si>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</si>
  <si>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</si>
  <si>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</si>
  <si>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</si>
  <si>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</si>
  <si>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</si>
  <si>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</si>
  <si>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</si>
  <si>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</si>
  <si>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</si>
  <si>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</si>
  <si>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</si>
  <si>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</si>
  <si>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</si>
  <si>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</si>
  <si>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</si>
  <si>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</si>
  <si>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</si>
  <si>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</si>
  <si>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</si>
  <si>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</si>
  <si>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</si>
  <si>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</si>
  <si>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</si>
  <si>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</si>
  <si>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</si>
  <si>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</si>
  <si>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</si>
  <si>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</si>
  <si>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</si>
  <si>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</si>
  <si>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</si>
  <si>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</si>
  <si>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</si>
  <si>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</si>
  <si>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</si>
  <si>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</si>
  <si>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</si>
  <si>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</si>
  <si>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</si>
  <si>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</si>
  <si>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</si>
  <si>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</si>
  <si>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</si>
  <si>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</si>
  <si>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</si>
  <si>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</si>
  <si>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</si>
  <si>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</si>
  <si>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</si>
  <si>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</si>
  <si>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</si>
  <si>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</si>
  <si>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</si>
  <si>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</si>
  <si>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</si>
  <si>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</si>
  <si>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</si>
  <si>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</si>
  <si>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</si>
  <si>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</si>
  <si>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</si>
  <si>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</si>
  <si>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</si>
  <si>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</si>
  <si>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</si>
  <si>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</si>
  <si>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</si>
  <si>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</si>
  <si>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</si>
  <si>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</si>
  <si>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</si>
  <si>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</si>
  <si>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</si>
  <si>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</si>
  <si>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</si>
  <si>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</si>
  <si>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</si>
  <si>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</si>
  <si>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</si>
  <si>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</si>
  <si>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</si>
  <si>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</si>
  <si>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</si>
  <si>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</si>
  <si>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</si>
  <si>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</si>
  <si>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</si>
  <si>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</si>
  <si>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</si>
  <si>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</si>
  <si>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</si>
  <si>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</si>
  <si>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</si>
  <si>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</si>
  <si>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</si>
  <si>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</si>
  <si>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</si>
  <si>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</si>
  <si>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</si>
  <si>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</si>
  <si>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</si>
  <si>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</si>
  <si>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</si>
  <si>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</si>
  <si>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</si>
  <si>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</si>
  <si>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</si>
  <si>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</si>
  <si>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</si>
  <si>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</si>
  <si>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</si>
  <si>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</si>
  <si>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</si>
  <si>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</si>
  <si>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</si>
  <si>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</si>
  <si>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</si>
  <si>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</si>
  <si>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</si>
  <si>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</si>
  <si>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</si>
  <si>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</si>
  <si>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</si>
  <si>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</si>
  <si>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</si>
  <si>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</si>
  <si>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</si>
  <si>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</si>
  <si>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</si>
  <si>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</si>
  <si>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</si>
  <si>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</si>
  <si>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</si>
  <si>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</si>
  <si>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</si>
  <si>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</si>
  <si>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</si>
  <si>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</si>
  <si>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</si>
  <si>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</si>
  <si>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</si>
  <si>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</si>
  <si>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</si>
  <si>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</si>
  <si>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</si>
  <si>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</si>
  <si>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</si>
  <si>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</si>
  <si>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</si>
  <si>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</si>
  <si>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</si>
  <si>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</si>
  <si>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</si>
  <si>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</si>
  <si>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</si>
  <si>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</si>
  <si>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</si>
  <si>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</si>
  <si>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</si>
  <si>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</si>
  <si>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</si>
  <si>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</si>
  <si>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</si>
  <si>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</si>
  <si>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</si>
  <si>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</si>
  <si>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</si>
  <si>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</si>
  <si>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</si>
  <si>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</si>
  <si>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</si>
  <si>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</si>
  <si>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</si>
  <si>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</si>
  <si>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</si>
  <si>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</si>
  <si>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</si>
  <si>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</si>
  <si>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</si>
  <si>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</si>
  <si>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</si>
  <si>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</si>
  <si>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</si>
  <si>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</si>
  <si>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</si>
  <si>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</si>
  <si>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</si>
  <si>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</si>
  <si>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</si>
  <si>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</si>
  <si>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</si>
  <si>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</si>
  <si>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</si>
  <si>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</si>
  <si>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</si>
  <si>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</si>
  <si>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</si>
  <si>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</si>
  <si>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</si>
  <si>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</si>
  <si>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</si>
  <si>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</si>
  <si>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</si>
  <si>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</si>
  <si>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</si>
  <si>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</si>
  <si>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</si>
  <si>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</si>
  <si>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</si>
  <si>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</si>
  <si>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</si>
  <si>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</si>
  <si>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</si>
  <si>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</si>
  <si>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</si>
  <si>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</si>
  <si>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</si>
  <si>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</si>
  <si>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</si>
  <si>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</si>
  <si>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</si>
  <si>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</si>
  <si>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</si>
  <si>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</si>
  <si>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</si>
  <si>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</si>
  <si>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</si>
  <si>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</si>
  <si>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</si>
  <si>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</si>
  <si>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</si>
  <si>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</si>
  <si>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</si>
  <si>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</si>
  <si>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</si>
  <si>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</si>
  <si>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</si>
  <si>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</si>
  <si>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</si>
  <si>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</si>
  <si>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</si>
  <si>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</si>
  <si>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</si>
  <si>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</si>
  <si>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</si>
  <si>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</si>
  <si>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</si>
  <si>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</si>
  <si>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</si>
  <si>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</si>
  <si>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</si>
  <si>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</si>
  <si>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</si>
  <si>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</si>
  <si>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</si>
  <si>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</si>
  <si>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</si>
  <si>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</si>
  <si>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</si>
  <si>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</si>
  <si>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</si>
  <si>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</si>
  <si>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</si>
  <si>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</si>
  <si>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</si>
  <si>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</si>
  <si>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</si>
  <si>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</si>
  <si>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</si>
  <si>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</si>
  <si>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</si>
  <si>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</si>
  <si>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</si>
  <si>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</si>
  <si>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</si>
  <si>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</si>
  <si>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</si>
  <si>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</si>
  <si>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</si>
  <si>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</si>
  <si>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</si>
  <si>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</si>
  <si>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</si>
  <si>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</si>
  <si>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</si>
  <si>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</si>
  <si>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</si>
  <si>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</si>
  <si>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</si>
  <si>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</si>
  <si>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</si>
  <si>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</si>
  <si>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</si>
  <si>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</si>
  <si>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</si>
  <si>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</si>
  <si>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</si>
  <si>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</si>
  <si>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</si>
  <si>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</si>
  <si>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</si>
  <si>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</si>
  <si>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</si>
  <si>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</si>
  <si>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</si>
  <si>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</si>
  <si>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</si>
  <si>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</si>
  <si>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</si>
  <si>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</si>
  <si>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</si>
  <si>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</si>
  <si>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</si>
  <si>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</si>
  <si>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</si>
  <si>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</si>
  <si>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</si>
  <si>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</si>
  <si>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</si>
  <si>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</si>
  <si>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</si>
  <si>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</si>
  <si>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</si>
  <si>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</si>
  <si>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</si>
  <si>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</si>
  <si>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</si>
  <si>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</si>
  <si>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</si>
  <si>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</si>
  <si>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</si>
  <si>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</si>
  <si>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</si>
  <si>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</si>
  <si>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</si>
  <si>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</si>
  <si>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</si>
  <si>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</si>
  <si>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</si>
  <si>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</si>
  <si>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</si>
  <si>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</si>
  <si>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</si>
  <si>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</si>
  <si>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</si>
  <si>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</si>
  <si>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</si>
  <si>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</si>
  <si>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</si>
  <si>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</si>
  <si>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</si>
  <si>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</si>
  <si>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</si>
  <si>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</si>
  <si>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</si>
  <si>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</si>
  <si>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</si>
  <si>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</si>
  <si>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</si>
  <si>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</si>
  <si>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</si>
  <si>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</si>
  <si>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</si>
  <si>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</si>
  <si>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</si>
  <si>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</si>
  <si>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</si>
  <si>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</si>
  <si>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</si>
  <si>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</si>
  <si>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</si>
  <si>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</si>
  <si>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</si>
  <si>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</si>
  <si>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</si>
  <si>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</si>
  <si>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</si>
  <si>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</si>
  <si>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</si>
  <si>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</si>
  <si>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</si>
  <si>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</si>
  <si>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</si>
  <si>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</si>
  <si>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</si>
  <si>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</si>
  <si>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</si>
  <si>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</si>
  <si>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</si>
  <si>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</si>
  <si>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</si>
  <si>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</si>
  <si>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</si>
  <si>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</si>
  <si>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</si>
  <si>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</si>
  <si>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</si>
  <si>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</si>
  <si>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</si>
  <si>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</si>
  <si>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</si>
  <si>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</si>
  <si>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</si>
  <si>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</si>
  <si>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</si>
  <si>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</si>
  <si>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</si>
  <si>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</si>
  <si>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</si>
  <si>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</si>
  <si>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</si>
  <si>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</si>
  <si>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</si>
  <si>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</si>
  <si>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</si>
  <si>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</si>
  <si>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</si>
  <si>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</si>
  <si>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</si>
  <si>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</si>
  <si>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</si>
  <si>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</si>
  <si>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</si>
  <si>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</si>
  <si>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</si>
  <si>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</si>
  <si>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</si>
  <si>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</si>
  <si>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</si>
  <si>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</si>
  <si>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</si>
  <si>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</si>
  <si>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</si>
  <si>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</si>
  <si>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</si>
  <si>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</si>
  <si>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</si>
  <si>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</si>
  <si>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</si>
  <si>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</si>
  <si>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</si>
  <si>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</si>
  <si>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</si>
  <si>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</si>
  <si>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</si>
  <si>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</si>
  <si>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</si>
  <si>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</si>
  <si>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</si>
  <si>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</si>
  <si>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</si>
  <si>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</si>
  <si>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</si>
  <si>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</si>
  <si>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</si>
  <si>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</si>
  <si>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</si>
  <si>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</si>
  <si>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</si>
  <si>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</si>
  <si>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</si>
  <si>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</si>
  <si>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</si>
  <si>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</si>
  <si>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</si>
  <si>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</si>
  <si>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</si>
  <si>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</si>
  <si>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</si>
  <si>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</si>
  <si>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</si>
  <si>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</si>
  <si>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</si>
  <si>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</si>
  <si>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</si>
  <si>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</si>
  <si>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</si>
  <si>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</si>
  <si>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</si>
  <si>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</si>
  <si>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</si>
  <si>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</si>
  <si>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</si>
  <si>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</si>
  <si>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</si>
  <si>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</si>
  <si>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</si>
  <si>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</si>
  <si>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</si>
  <si>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</si>
  <si>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</si>
  <si>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</si>
  <si>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</si>
  <si>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</si>
  <si>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</si>
  <si>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</si>
  <si>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</si>
  <si>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</si>
  <si>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</si>
  <si>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</si>
  <si>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</si>
  <si>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</si>
  <si>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</si>
  <si>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</si>
  <si>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</si>
  <si>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</si>
  <si>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</si>
  <si>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</si>
  <si>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</si>
  <si>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</si>
  <si>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</si>
  <si>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</si>
  <si>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</si>
  <si>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</si>
  <si>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</si>
  <si>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</si>
  <si>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</si>
  <si>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</si>
  <si>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</si>
  <si>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</si>
  <si>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</si>
  <si>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</si>
  <si>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</si>
  <si>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</si>
  <si>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</si>
  <si>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</si>
  <si>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</si>
  <si>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</si>
  <si>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</si>
  <si>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</si>
  <si>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</si>
  <si>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</si>
  <si>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</si>
  <si>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</si>
  <si>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</si>
  <si>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</si>
  <si>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</si>
  <si>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</si>
  <si>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</si>
  <si>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</si>
  <si>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</si>
  <si>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</si>
  <si>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</si>
  <si>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</si>
  <si>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</si>
  <si>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</si>
  <si>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</si>
  <si>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</si>
  <si>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</si>
  <si>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</si>
  <si>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</si>
  <si>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</si>
  <si>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</si>
  <si>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</si>
  <si>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</si>
  <si>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</si>
  <si>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</si>
  <si>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</si>
  <si>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</si>
  <si>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</si>
  <si>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</si>
  <si>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</si>
  <si>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</si>
  <si>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</si>
  <si>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</si>
  <si>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</si>
  <si>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</si>
  <si>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</si>
  <si>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</si>
  <si>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</si>
  <si>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</si>
  <si>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</si>
  <si>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</si>
  <si>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</si>
  <si>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</si>
  <si>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</si>
  <si>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</si>
  <si>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</si>
  <si>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</si>
  <si>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</si>
  <si>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</si>
  <si>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</si>
  <si>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</si>
  <si>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</si>
  <si>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</si>
  <si>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</si>
  <si>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</si>
  <si>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</si>
  <si>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</si>
  <si>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</si>
  <si>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</si>
  <si>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</si>
  <si>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</si>
  <si>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</si>
  <si>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</si>
  <si>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</si>
  <si>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</si>
  <si>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</si>
  <si>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</si>
  <si>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</si>
  <si>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</si>
  <si>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</si>
  <si>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</si>
  <si>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</si>
  <si>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</si>
  <si>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</si>
  <si>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</si>
  <si>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</si>
  <si>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</si>
  <si>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</si>
  <si>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</si>
  <si>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</si>
  <si>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</si>
  <si>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</si>
  <si>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</si>
  <si>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</si>
  <si>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</si>
  <si>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</si>
  <si>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</si>
  <si>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</si>
  <si>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</si>
  <si>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</si>
  <si>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</si>
  <si>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</si>
  <si>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</si>
  <si>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</si>
  <si>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</si>
  <si>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</si>
  <si>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</si>
  <si>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</si>
  <si>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</si>
  <si>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</si>
  <si>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</si>
  <si>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</si>
  <si>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</si>
  <si>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</si>
  <si>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</si>
  <si>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</si>
  <si>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</si>
  <si>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</si>
  <si>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</si>
  <si>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</si>
  <si>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</si>
  <si>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</si>
  <si>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</si>
  <si>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</si>
  <si>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</si>
  <si>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</si>
  <si>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</si>
  <si>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</si>
  <si>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</si>
  <si>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</si>
  <si>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</si>
  <si>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</si>
  <si>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</si>
  <si>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</si>
  <si>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</si>
  <si>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</si>
  <si>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</si>
  <si>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</si>
  <si>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</si>
  <si>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</si>
  <si>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</si>
  <si>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</si>
  <si>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</si>
  <si>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</si>
  <si>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</si>
  <si>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</si>
  <si>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</si>
  <si>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</si>
  <si>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</si>
  <si>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</si>
  <si>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</si>
  <si>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</si>
  <si>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</si>
  <si>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</si>
  <si>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</si>
  <si>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</si>
  <si>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</si>
  <si>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</si>
  <si>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</si>
  <si>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</si>
  <si>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</si>
  <si>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</si>
  <si>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</si>
  <si>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</si>
  <si>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</si>
  <si>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</si>
  <si>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</si>
  <si>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</si>
  <si>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</si>
  <si>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</si>
  <si>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</si>
  <si>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</si>
  <si>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</si>
  <si>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</si>
  <si>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</si>
  <si>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</si>
  <si>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</si>
  <si>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</si>
  <si>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</si>
  <si>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</si>
  <si>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</si>
  <si>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</si>
  <si>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</si>
  <si>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</si>
  <si>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</si>
  <si>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</si>
  <si>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</si>
  <si>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</si>
  <si>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</si>
  <si>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</si>
  <si>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</si>
  <si>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</si>
  <si>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</si>
  <si>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</si>
  <si>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</si>
  <si>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</si>
  <si>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</si>
  <si>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</si>
  <si>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</si>
  <si>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</si>
  <si>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</si>
  <si>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</si>
  <si>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</si>
  <si>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</si>
  <si>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</si>
  <si>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</si>
  <si>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</si>
  <si>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</si>
  <si>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</si>
  <si>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</si>
  <si>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</si>
  <si>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</si>
  <si>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</si>
  <si>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</si>
  <si>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</si>
  <si>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</si>
  <si>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</si>
  <si>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</si>
  <si>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</si>
  <si>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</si>
  <si>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</si>
  <si>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</si>
  <si>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</si>
  <si>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</si>
  <si>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</si>
  <si>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</si>
  <si>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</si>
  <si>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</si>
  <si>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</si>
  <si>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</si>
  <si>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</si>
  <si>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</si>
  <si>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</si>
  <si>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</si>
  <si>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</si>
  <si>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</si>
  <si>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</si>
  <si>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</si>
  <si>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</si>
  <si>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</si>
  <si>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</si>
  <si>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</si>
  <si>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</si>
  <si>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</si>
  <si>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</si>
  <si>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</si>
  <si>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</si>
  <si>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</si>
  <si>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</si>
  <si>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</si>
  <si>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</si>
  <si>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</si>
  <si>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</si>
  <si>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</si>
  <si>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</si>
  <si>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</si>
  <si>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</si>
  <si>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</si>
  <si>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</si>
  <si>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</si>
  <si>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</si>
  <si>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</si>
  <si>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</si>
  <si>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</si>
  <si>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</si>
  <si>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</si>
  <si>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</si>
  <si>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</si>
  <si>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</si>
  <si>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</si>
  <si>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</si>
  <si>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</si>
  <si>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</si>
  <si>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</si>
  <si>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</si>
  <si>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</si>
  <si>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</si>
  <si>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</si>
  <si>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</si>
  <si>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</si>
  <si>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</si>
  <si>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</si>
  <si>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</si>
  <si>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</si>
  <si>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</si>
  <si>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</si>
  <si>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</si>
  <si>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</si>
  <si>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</si>
  <si>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</si>
  <si>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</si>
  <si>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</si>
  <si>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</si>
  <si>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</si>
  <si>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</si>
  <si>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</si>
  <si>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</si>
  <si>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</si>
  <si>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</si>
  <si>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</si>
  <si>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</si>
  <si>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</si>
  <si>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</si>
  <si>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</si>
  <si>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</si>
  <si>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</si>
  <si>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</si>
  <si>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</si>
  <si>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</si>
  <si>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</si>
  <si>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</si>
  <si>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</si>
  <si>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</si>
  <si>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</si>
  <si>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</si>
  <si>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</si>
  <si>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</si>
  <si>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</si>
  <si>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</si>
  <si>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</si>
  <si>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</si>
  <si>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</si>
  <si>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</si>
  <si>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</si>
  <si>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</si>
  <si>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</si>
  <si>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</si>
  <si>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</si>
  <si>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</si>
  <si>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</si>
  <si>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</si>
  <si>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</si>
  <si>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</si>
  <si>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</si>
  <si>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</si>
  <si>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</si>
  <si>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</si>
  <si>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</si>
  <si>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</si>
  <si>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</si>
  <si>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</si>
  <si>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</si>
  <si>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</si>
  <si>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</si>
  <si>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</si>
  <si>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</si>
  <si>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</si>
  <si>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</si>
  <si>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</si>
  <si>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</si>
  <si>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</si>
  <si>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</si>
  <si>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</si>
  <si>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</si>
  <si>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</si>
  <si>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</si>
  <si>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</si>
  <si>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</si>
  <si>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</si>
  <si>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</si>
  <si>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</si>
  <si>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</si>
  <si>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</si>
  <si>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</si>
  <si>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</si>
  <si>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</si>
  <si>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</si>
  <si>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</si>
  <si>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</si>
  <si>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</si>
  <si>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</si>
  <si>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</si>
  <si>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</si>
  <si>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</si>
  <si>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</si>
  <si>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</si>
  <si>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</si>
  <si>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</si>
  <si>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</si>
  <si>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</si>
  <si>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</si>
  <si>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</si>
  <si>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</si>
  <si>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</si>
  <si>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</si>
  <si>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</si>
  <si>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</si>
  <si>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</si>
  <si>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</si>
  <si>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</si>
  <si>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</si>
  <si>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</si>
  <si>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</si>
  <si>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</si>
  <si>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</si>
  <si>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</si>
  <si>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</si>
  <si>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</si>
  <si>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</si>
  <si>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</si>
  <si>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</si>
  <si>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</si>
  <si>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</si>
  <si>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</si>
  <si>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</si>
  <si>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</si>
  <si>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</si>
  <si>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</si>
  <si>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</si>
  <si>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</si>
  <si>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</si>
  <si>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</si>
  <si>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</si>
  <si>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</si>
  <si>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</si>
  <si>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</si>
  <si>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</si>
  <si>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</si>
  <si>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</si>
  <si>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</si>
  <si>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</si>
  <si>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</si>
  <si>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</si>
  <si>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</si>
  <si>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</si>
  <si>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</si>
  <si>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</si>
  <si>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</si>
  <si>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</si>
  <si>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</si>
  <si>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</si>
  <si>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</si>
  <si>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</si>
  <si>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</si>
  <si>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</si>
  <si>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</si>
  <si>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</si>
  <si>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</si>
  <si>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</si>
  <si>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</si>
  <si>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</si>
  <si>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</si>
  <si>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</si>
  <si>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</si>
  <si>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</si>
  <si>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</si>
  <si>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</si>
  <si>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</si>
  <si>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</si>
  <si>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</si>
  <si>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</si>
  <si>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</si>
  <si>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</si>
  <si>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</si>
  <si>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</si>
  <si>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</si>
  <si>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</si>
  <si>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</si>
  <si>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</si>
  <si>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</si>
  <si>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</si>
  <si>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</si>
  <si>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</si>
  <si>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</si>
  <si>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</si>
  <si>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</si>
  <si>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</si>
  <si>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</si>
  <si>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</si>
  <si>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</si>
  <si>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</si>
  <si>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</si>
  <si>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</si>
  <si>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</si>
  <si>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</si>
  <si>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</si>
  <si>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</si>
  <si>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</si>
  <si>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</si>
  <si>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</si>
  <si>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</si>
  <si>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</si>
  <si>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</si>
  <si>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</si>
  <si>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</si>
  <si>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</si>
  <si>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</si>
  <si>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</si>
  <si>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</si>
  <si>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</si>
  <si>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</si>
  <si>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</si>
  <si>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</si>
  <si>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</si>
  <si>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</si>
  <si>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</si>
  <si>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</si>
  <si>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</si>
  <si>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</si>
  <si>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</si>
  <si>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</si>
  <si>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</si>
  <si>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</si>
  <si>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</si>
  <si>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</si>
  <si>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</si>
  <si>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</si>
  <si>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</si>
  <si>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</si>
  <si>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</si>
  <si>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</si>
  <si>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</si>
  <si>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</si>
  <si>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</si>
  <si>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</si>
  <si>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</si>
  <si>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</si>
  <si>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</si>
  <si>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</si>
  <si>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</si>
  <si>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</si>
  <si>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</si>
  <si>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</si>
  <si>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</si>
  <si>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</si>
  <si>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</si>
  <si>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</si>
  <si>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</si>
  <si>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</si>
  <si>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</si>
  <si>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</si>
  <si>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</si>
  <si>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</si>
  <si>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</si>
  <si>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</si>
  <si>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</si>
  <si>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</si>
  <si>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</si>
  <si>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</si>
  <si>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</si>
  <si>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</si>
  <si>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</si>
  <si>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</si>
  <si>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</si>
  <si>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</si>
  <si>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</si>
  <si>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</si>
  <si>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</si>
  <si>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</si>
  <si>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</si>
  <si>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</si>
  <si>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</si>
  <si>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</si>
  <si>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</si>
  <si>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</si>
  <si>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</si>
  <si>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</si>
  <si>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</si>
  <si>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</si>
  <si>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</si>
  <si>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</si>
  <si>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</si>
  <si>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</si>
  <si>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</si>
  <si>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</si>
  <si>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</si>
  <si>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</si>
  <si>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</si>
  <si>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</si>
  <si>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</si>
  <si>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</si>
  <si>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</si>
  <si>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</si>
  <si>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</si>
  <si>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</si>
  <si>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</si>
  <si>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</si>
  <si>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</si>
  <si>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</si>
  <si>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</si>
  <si>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</si>
  <si>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</si>
  <si>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</si>
  <si>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</si>
  <si>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</si>
  <si>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</si>
  <si>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</si>
  <si>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</si>
  <si>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</si>
  <si>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</si>
  <si>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</si>
  <si>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</si>
  <si>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</si>
  <si>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</si>
  <si>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</si>
  <si>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</si>
  <si>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</si>
  <si>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</si>
  <si>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</si>
  <si>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</si>
  <si>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</si>
  <si>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</si>
  <si>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</si>
  <si>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</si>
  <si>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</si>
  <si>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</si>
  <si>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</si>
  <si>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</si>
  <si>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</si>
  <si>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</si>
  <si>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</si>
  <si>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</si>
  <si>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</si>
  <si>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</si>
  <si>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</si>
  <si>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</si>
  <si>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</si>
  <si>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</si>
  <si>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</si>
  <si>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</si>
  <si>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</si>
  <si>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</si>
  <si>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</si>
  <si>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</si>
  <si>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</si>
  <si>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</si>
  <si>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</si>
  <si>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</si>
  <si>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</si>
  <si>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</si>
  <si>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</si>
  <si>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</si>
  <si>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</si>
  <si>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</si>
  <si>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</si>
  <si>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</si>
  <si>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</si>
  <si>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</si>
  <si>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</si>
  <si>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</si>
  <si>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</si>
  <si>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</si>
  <si>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</si>
  <si>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</si>
  <si>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</si>
  <si>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</si>
  <si>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</si>
  <si>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</si>
  <si>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</si>
  <si>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</si>
  <si>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</si>
  <si>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</si>
  <si>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</si>
  <si>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</si>
  <si>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</si>
  <si>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</si>
  <si>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</si>
  <si>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</si>
  <si>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</si>
  <si>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</si>
  <si>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</si>
  <si>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</si>
  <si>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</si>
  <si>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</si>
  <si>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</si>
  <si>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</si>
  <si>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</si>
  <si>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</si>
  <si>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</si>
  <si>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</si>
  <si>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</si>
  <si>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</si>
  <si>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</si>
  <si>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</si>
  <si>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</si>
  <si>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</si>
  <si>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</si>
  <si>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</si>
  <si>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</si>
  <si>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</si>
  <si>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</si>
  <si>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</si>
  <si>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</si>
  <si>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</si>
  <si>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</si>
  <si>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</si>
  <si>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</si>
  <si>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</si>
  <si>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</si>
  <si>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</si>
  <si>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</si>
  <si>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</si>
  <si>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</si>
  <si>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</si>
  <si>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</si>
  <si>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</si>
  <si>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</si>
  <si>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</si>
  <si>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</si>
  <si>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</si>
  <si>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</si>
  <si>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</si>
  <si>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</si>
  <si>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</si>
  <si>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</si>
  <si>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</si>
  <si>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</si>
  <si>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</si>
  <si>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</si>
  <si>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</si>
  <si>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</si>
  <si>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</si>
  <si>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</si>
  <si>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</si>
  <si>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</si>
  <si>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</si>
  <si>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</si>
  <si>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</si>
  <si>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</si>
  <si>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</si>
  <si>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</si>
  <si>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</si>
  <si>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</si>
  <si>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</si>
  <si>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</si>
  <si>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</si>
  <si>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</si>
  <si>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</si>
  <si>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</si>
  <si>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</si>
  <si>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</si>
  <si>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</si>
  <si>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</si>
  <si>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</si>
  <si>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</si>
  <si>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</si>
  <si>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</si>
  <si>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</si>
  <si>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</si>
  <si>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</si>
  <si>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</si>
  <si>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</si>
  <si>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</si>
  <si>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</si>
  <si>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</si>
  <si>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</si>
  <si>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</si>
  <si>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</si>
  <si>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</si>
  <si>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</si>
  <si>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</si>
  <si>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</si>
  <si>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</si>
  <si>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</si>
  <si>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</si>
  <si>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</si>
  <si>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</si>
  <si>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</si>
  <si>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</si>
  <si>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</si>
  <si>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</si>
  <si>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</si>
  <si>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</si>
  <si>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</si>
  <si>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</si>
  <si>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</si>
  <si>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</si>
  <si>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</si>
  <si>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</si>
  <si>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</si>
  <si>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</si>
  <si>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</si>
  <si>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</si>
  <si>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</si>
  <si>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</si>
  <si>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</si>
  <si>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</si>
  <si>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</si>
  <si>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</si>
  <si>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</si>
  <si>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</si>
  <si>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</si>
  <si>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</si>
  <si>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</si>
  <si>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</si>
  <si>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</si>
  <si>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</si>
  <si>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</si>
  <si>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</si>
  <si>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</si>
  <si>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</si>
  <si>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</si>
  <si>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</si>
  <si>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</si>
  <si>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</si>
  <si>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</si>
  <si>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</si>
  <si>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</si>
  <si>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</si>
  <si>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</si>
  <si>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</si>
  <si>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</si>
  <si>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</si>
  <si>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</si>
  <si>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</si>
  <si>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</si>
  <si>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</si>
  <si>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</si>
  <si>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</si>
  <si>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</si>
  <si>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</si>
  <si>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</si>
  <si>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</si>
  <si>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</si>
  <si>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</si>
  <si>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</si>
  <si>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</si>
  <si>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</si>
  <si>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</si>
  <si>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</si>
  <si>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</si>
  <si>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</si>
  <si>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</si>
  <si>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</si>
  <si>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</si>
  <si>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</si>
  <si>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</si>
  <si>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</si>
  <si>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</si>
  <si>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</si>
  <si>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</si>
  <si>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</si>
  <si>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</si>
  <si>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</si>
  <si>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</si>
  <si>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</si>
  <si>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</si>
  <si>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</si>
  <si>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</si>
  <si>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</si>
  <si>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</si>
  <si>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</si>
  <si>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</si>
  <si>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</si>
  <si>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</si>
  <si>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</si>
  <si>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</si>
  <si>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</si>
  <si>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</si>
  <si>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</si>
  <si>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</si>
  <si>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</si>
  <si>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</si>
  <si>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</si>
  <si>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</si>
  <si>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</si>
  <si>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</si>
  <si>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</si>
  <si>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</si>
  <si>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</si>
  <si>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</si>
  <si>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</si>
  <si>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</si>
  <si>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</si>
  <si>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</si>
  <si>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</si>
  <si>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</si>
  <si>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</si>
  <si>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</si>
  <si>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</si>
  <si>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</si>
  <si>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</si>
  <si>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</si>
  <si>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</si>
  <si>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</si>
  <si>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</si>
  <si>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</si>
  <si>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</si>
  <si>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</si>
  <si>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</si>
  <si>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</si>
  <si>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</si>
  <si>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</si>
  <si>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</si>
  <si>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</si>
  <si>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</si>
  <si>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</si>
  <si>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</si>
  <si>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</si>
  <si>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</si>
  <si>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</si>
  <si>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</si>
  <si>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</si>
  <si>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</si>
  <si>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</si>
  <si>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</si>
  <si>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</si>
  <si>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</si>
  <si>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</si>
  <si>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</si>
  <si>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</si>
  <si>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</si>
  <si>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</si>
  <si>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</si>
  <si>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</si>
  <si>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</si>
  <si>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</si>
  <si>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</si>
  <si>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</si>
  <si>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</si>
  <si>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</si>
  <si>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</si>
  <si>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</si>
  <si>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</si>
  <si>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</si>
  <si>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</si>
  <si>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</si>
  <si>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</si>
  <si>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</si>
  <si>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</si>
  <si>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</si>
  <si>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</si>
  <si>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</si>
  <si>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</si>
  <si>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</si>
  <si>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</si>
  <si>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</si>
  <si>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</si>
  <si>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</si>
  <si>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</si>
  <si>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</si>
  <si>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</si>
  <si>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</si>
  <si>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</si>
  <si>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</si>
  <si>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</si>
  <si>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</si>
  <si>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</si>
  <si>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</si>
  <si>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</si>
  <si>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</si>
  <si>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</si>
  <si>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</si>
  <si>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</si>
  <si>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</si>
  <si>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</si>
  <si>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</si>
  <si>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</si>
  <si>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</si>
  <si>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</si>
  <si>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</si>
  <si>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</si>
  <si>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</si>
  <si>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</si>
  <si>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</si>
  <si>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</si>
  <si>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</si>
  <si>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</si>
  <si>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</si>
  <si>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</si>
  <si>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</si>
  <si>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</si>
  <si>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</si>
  <si>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</si>
  <si>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</si>
  <si>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</si>
  <si>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</si>
  <si>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</si>
  <si>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</si>
  <si>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</si>
  <si>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</si>
  <si>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</si>
  <si>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</si>
  <si>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</si>
  <si>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</si>
  <si>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</si>
  <si>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</si>
  <si>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</si>
  <si>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</si>
  <si>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</si>
  <si>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</si>
  <si>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</si>
  <si>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</si>
  <si>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</si>
  <si>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</si>
  <si>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</si>
  <si>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</si>
  <si>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</si>
  <si>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</si>
  <si>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</si>
  <si>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</si>
  <si>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</si>
  <si>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</si>
  <si>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</si>
  <si>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</si>
  <si>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</si>
  <si>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</si>
  <si>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</si>
  <si>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</si>
  <si>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</si>
  <si>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</si>
  <si>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</si>
  <si>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</si>
  <si>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</si>
  <si>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</si>
  <si>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</si>
  <si>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</si>
  <si>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</si>
  <si>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</si>
  <si>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</si>
  <si>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</si>
  <si>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</si>
  <si>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</si>
  <si>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</si>
  <si>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</si>
  <si>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</si>
  <si>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</si>
  <si>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</si>
  <si>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</si>
  <si>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</si>
  <si>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</si>
  <si>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</si>
  <si>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</si>
  <si>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</si>
  <si>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</si>
  <si>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</si>
  <si>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</si>
  <si>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</si>
  <si>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</si>
  <si>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</si>
  <si>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</si>
  <si>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</si>
  <si>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</si>
  <si>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</si>
  <si>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</si>
  <si>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</si>
  <si>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</si>
  <si>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</si>
  <si>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</si>
  <si>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</si>
  <si>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</si>
  <si>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</si>
  <si>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</si>
  <si>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</si>
  <si>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</si>
  <si>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</si>
  <si>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</si>
  <si>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</si>
  <si>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</si>
  <si>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</si>
  <si>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</si>
  <si>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</si>
  <si>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</si>
  <si>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</si>
  <si>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</si>
  <si>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</si>
  <si>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</si>
  <si>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</si>
  <si>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</si>
  <si>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</si>
  <si>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</si>
  <si>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</si>
  <si>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</si>
  <si>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</si>
  <si>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</si>
  <si>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</si>
  <si>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</si>
  <si>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</si>
  <si>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</si>
  <si>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</si>
  <si>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</si>
  <si>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</si>
  <si>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</si>
  <si>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</si>
  <si>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</si>
  <si>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</si>
  <si>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</si>
  <si>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</si>
  <si>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</si>
  <si>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</si>
  <si>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</si>
  <si>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</si>
  <si>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</si>
  <si>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</si>
  <si>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</si>
  <si>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</si>
  <si>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</si>
  <si>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</si>
  <si>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</si>
  <si>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</si>
  <si>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</si>
  <si>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</si>
  <si>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</si>
  <si>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</si>
  <si>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</si>
  <si>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</si>
  <si>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</si>
  <si>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</si>
  <si>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</si>
  <si>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</si>
  <si>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</si>
  <si>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</si>
  <si>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</si>
  <si>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</si>
  <si>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</si>
  <si>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</si>
  <si>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</si>
  <si>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</si>
  <si>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</si>
  <si>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</si>
  <si>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</si>
  <si>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</si>
  <si>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</si>
  <si>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</si>
  <si>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</si>
  <si>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</si>
  <si>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</si>
  <si>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</si>
  <si>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</si>
  <si>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</si>
  <si>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</si>
  <si>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</si>
  <si>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</si>
  <si>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</si>
  <si>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</si>
  <si>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</si>
  <si>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</si>
  <si>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</si>
  <si>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</si>
  <si>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</si>
  <si>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</si>
  <si>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</si>
  <si>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</si>
  <si>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</si>
  <si>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</si>
  <si>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</si>
  <si>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</si>
  <si>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</si>
  <si>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</si>
  <si>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</si>
  <si>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</si>
  <si>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</si>
  <si>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</si>
  <si>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</si>
  <si>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</si>
  <si>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</si>
  <si>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</si>
  <si>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</si>
  <si>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</si>
  <si>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</si>
  <si>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</si>
  <si>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</si>
  <si>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</si>
  <si>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</si>
  <si>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</si>
  <si>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</si>
  <si>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</si>
  <si>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</si>
  <si>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</si>
  <si>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</si>
  <si>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</si>
  <si>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</si>
  <si>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</si>
  <si>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</si>
  <si>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</si>
  <si>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</si>
  <si>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</si>
  <si>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</si>
  <si>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</si>
  <si>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</si>
  <si>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</si>
  <si>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</si>
  <si>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</si>
  <si>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</si>
  <si>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</si>
  <si>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</si>
  <si>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</si>
  <si>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</si>
  <si>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</si>
  <si>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</si>
  <si>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</si>
  <si>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</si>
  <si>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</si>
  <si>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</si>
  <si>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</si>
  <si>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</si>
  <si>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</si>
  <si>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</si>
  <si>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</si>
  <si>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</si>
  <si>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</si>
  <si>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</si>
  <si>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</si>
  <si>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</si>
  <si>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</si>
  <si>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</si>
  <si>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</si>
  <si>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</si>
  <si>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</si>
  <si>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</si>
  <si>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</si>
  <si>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</si>
  <si>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</si>
  <si>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</si>
  <si>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</si>
  <si>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</si>
  <si>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</si>
  <si>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</si>
  <si>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</si>
  <si>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</si>
  <si>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</si>
  <si>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</si>
  <si>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</si>
  <si>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</si>
  <si>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</si>
  <si>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</si>
  <si>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</si>
  <si>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</si>
  <si>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</si>
  <si>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</si>
  <si>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</si>
  <si>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</si>
  <si>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</si>
  <si>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</si>
  <si>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</si>
  <si>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</si>
  <si>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</si>
  <si>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</si>
  <si>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</si>
  <si>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</si>
  <si>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</si>
  <si>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</si>
  <si>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</si>
  <si>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</si>
  <si>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</si>
  <si>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</si>
  <si>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</si>
  <si>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</si>
  <si>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</si>
  <si>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</si>
  <si>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</si>
  <si>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</si>
  <si>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</si>
  <si>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</si>
  <si>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</si>
  <si>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</si>
  <si>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</si>
  <si>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</si>
  <si>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</si>
  <si>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</si>
  <si>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</si>
  <si>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</si>
  <si>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</si>
  <si>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</si>
  <si>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</si>
  <si>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</si>
  <si>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</si>
  <si>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</si>
  <si>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</si>
  <si>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</si>
  <si>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</si>
  <si>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</si>
  <si>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</si>
  <si>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</si>
  <si>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</si>
  <si>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</si>
  <si>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</si>
  <si>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</si>
  <si>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</si>
  <si>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</si>
  <si>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</si>
  <si>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</si>
  <si>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</si>
  <si>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</si>
  <si>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</si>
  <si>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</si>
  <si>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</si>
  <si>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</si>
  <si>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</si>
  <si>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</si>
  <si>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</si>
  <si>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</si>
  <si>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</si>
  <si>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</si>
  <si>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</si>
  <si>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</si>
  <si>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</si>
  <si>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</si>
  <si>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</si>
  <si>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</si>
  <si>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</si>
  <si>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</si>
  <si>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</si>
  <si>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</si>
  <si>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</si>
  <si>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</si>
  <si>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</si>
  <si>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</si>
  <si>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</si>
  <si>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</si>
  <si>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</si>
  <si>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</si>
  <si>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</si>
  <si>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</si>
  <si>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</si>
  <si>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</si>
  <si>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</si>
  <si>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</si>
  <si>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</si>
  <si>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</si>
  <si>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</si>
  <si>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</si>
  <si>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</si>
  <si>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</si>
  <si>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</si>
  <si>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</si>
  <si>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</si>
  <si>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</si>
  <si>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</si>
  <si>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</si>
  <si>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</si>
  <si>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</si>
  <si>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</si>
  <si>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</si>
  <si>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</si>
  <si>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</si>
  <si>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</si>
  <si>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</si>
  <si>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</si>
  <si>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</si>
  <si>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</si>
  <si>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</si>
  <si>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</si>
  <si>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</si>
  <si>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</si>
  <si>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</si>
  <si>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</si>
  <si>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</si>
  <si>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</si>
  <si>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</si>
  <si>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</si>
  <si>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</si>
  <si>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</si>
  <si>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</si>
  <si>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</si>
  <si>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</si>
  <si>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</si>
  <si>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</si>
  <si>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</si>
  <si>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</si>
  <si>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</si>
  <si>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</si>
  <si>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</si>
  <si>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</si>
  <si>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</si>
  <si>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</si>
  <si>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</si>
  <si>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</si>
  <si>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</si>
  <si>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</si>
  <si>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</si>
  <si>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</si>
  <si>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</si>
  <si>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</si>
  <si>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</si>
  <si>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</si>
  <si>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</si>
  <si>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</si>
  <si>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</si>
  <si>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</si>
  <si>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</si>
  <si>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</si>
  <si>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</si>
  <si>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</si>
  <si>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</si>
  <si>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</si>
  <si>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</si>
  <si>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</si>
  <si>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</si>
  <si>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</si>
  <si>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</si>
  <si>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</si>
  <si>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</si>
  <si>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</si>
  <si>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</si>
  <si>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</si>
  <si>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</si>
  <si>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</si>
  <si>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</si>
  <si>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</si>
  <si>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</si>
  <si>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</si>
  <si>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</si>
  <si>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</si>
  <si>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</si>
  <si>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</si>
  <si>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</si>
  <si>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</si>
  <si>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</si>
  <si>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</si>
  <si>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</si>
  <si>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</si>
  <si>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</si>
  <si>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</si>
  <si>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</si>
  <si>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</si>
  <si>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</si>
  <si>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</si>
  <si>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</si>
  <si>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</si>
  <si>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</si>
  <si>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</si>
  <si>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</si>
  <si>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</si>
  <si>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</si>
  <si>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</si>
  <si>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</si>
  <si>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</si>
  <si>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</si>
  <si>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</si>
  <si>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</si>
  <si>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</si>
  <si>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</si>
  <si>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</si>
  <si>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</si>
  <si>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</si>
  <si>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</si>
  <si>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</si>
  <si>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</si>
  <si>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</si>
  <si>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</si>
  <si>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</si>
  <si>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</si>
  <si>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</si>
  <si>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</si>
  <si>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</si>
  <si>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</si>
  <si>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</si>
  <si>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</si>
  <si>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</si>
  <si>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</si>
  <si>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</si>
  <si>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</si>
  <si>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</si>
  <si>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</si>
  <si>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</si>
  <si>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</si>
  <si>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</si>
  <si>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</si>
  <si>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</si>
  <si>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</si>
  <si>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</si>
  <si>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</si>
  <si>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</si>
  <si>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</si>
  <si>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</si>
  <si>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</si>
  <si>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</si>
  <si>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</si>
  <si>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</si>
  <si>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</si>
  <si>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</si>
  <si>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</si>
  <si>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</si>
  <si>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</si>
  <si>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</si>
  <si>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</si>
  <si>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</si>
  <si>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</si>
  <si>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</si>
  <si>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</si>
  <si>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</si>
  <si>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</si>
  <si>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</si>
  <si>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</si>
  <si>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</si>
  <si>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</si>
  <si>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</si>
  <si>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</si>
  <si>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</si>
  <si>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</si>
  <si>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</si>
  <si>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</si>
  <si>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</si>
  <si>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</si>
  <si>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</si>
  <si>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</si>
  <si>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</si>
  <si>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</si>
  <si>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</si>
  <si>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</si>
  <si>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</si>
  <si>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</si>
  <si>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</si>
  <si>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</si>
  <si>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</si>
  <si>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</si>
  <si>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</si>
  <si>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</si>
  <si>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</si>
  <si>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</si>
  <si>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</si>
  <si>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</si>
  <si>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</si>
  <si>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</si>
  <si>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</si>
  <si>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</si>
  <si>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</si>
  <si>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</si>
  <si>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</si>
  <si>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</si>
  <si>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</si>
  <si>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</si>
  <si>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</si>
  <si>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</si>
  <si>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</si>
  <si>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</si>
  <si>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</si>
  <si>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</si>
  <si>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</si>
  <si>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</si>
  <si>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</si>
  <si>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</si>
  <si>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</si>
  <si>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</si>
  <si>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</si>
  <si>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</si>
  <si>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</si>
  <si>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</si>
  <si>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</si>
  <si>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</si>
  <si>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</si>
  <si>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</si>
  <si>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</si>
  <si>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</si>
  <si>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</si>
  <si>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</si>
  <si>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</si>
  <si>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</si>
  <si>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</si>
  <si>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</si>
  <si>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</si>
  <si>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</si>
  <si>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</si>
  <si>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</si>
  <si>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</si>
  <si>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</si>
  <si>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</si>
  <si>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</si>
  <si>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</si>
  <si>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</si>
  <si>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</si>
  <si>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</si>
  <si>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</si>
  <si>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</si>
  <si>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</si>
  <si>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</si>
  <si>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</si>
  <si>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</si>
  <si>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</si>
  <si>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</si>
  <si>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</si>
  <si>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</si>
  <si>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</si>
  <si>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</si>
  <si>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</si>
  <si>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</si>
  <si>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</si>
  <si>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</si>
  <si>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</si>
  <si>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</si>
  <si>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</si>
  <si>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</si>
  <si>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</si>
  <si>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</si>
  <si>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</si>
  <si>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</si>
  <si>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</si>
  <si>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</si>
  <si>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</si>
  <si>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</si>
  <si>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</si>
  <si>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</si>
  <si>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</si>
  <si>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</si>
  <si>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</si>
  <si>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</si>
  <si>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</si>
  <si>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</si>
  <si>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</si>
  <si>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</si>
  <si>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</si>
  <si>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</si>
  <si>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</si>
  <si>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</si>
  <si>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</si>
  <si>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</si>
  <si>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</si>
  <si>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</si>
  <si>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</si>
  <si>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</si>
  <si>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</si>
  <si>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</si>
  <si>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</si>
  <si>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</si>
  <si>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</si>
  <si>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</si>
  <si>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</si>
  <si>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</si>
  <si>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</si>
  <si>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</si>
  <si>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</si>
  <si>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</si>
  <si>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</si>
  <si>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</si>
  <si>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</si>
  <si>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</si>
  <si>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</si>
  <si>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</si>
  <si>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</si>
  <si>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</si>
  <si>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</si>
  <si>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</si>
  <si>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</si>
  <si>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</si>
  <si>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</si>
  <si>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</si>
  <si>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</si>
  <si>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</si>
  <si>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</si>
  <si>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</si>
  <si>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</si>
  <si>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</si>
  <si>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</si>
  <si>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</si>
  <si>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</si>
  <si>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</si>
  <si>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</si>
  <si>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</si>
  <si>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</si>
  <si>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</si>
  <si>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</si>
  <si>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</si>
  <si>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</si>
  <si>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</si>
  <si>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</si>
  <si>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</si>
  <si>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</si>
  <si>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</si>
  <si>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</si>
  <si>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</si>
  <si>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</si>
  <si>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</si>
  <si>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</si>
  <si>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</si>
  <si>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</si>
  <si>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</si>
  <si>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</si>
  <si>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</si>
  <si>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</si>
  <si>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</si>
  <si>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</si>
  <si>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</si>
  <si>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</si>
  <si>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</si>
  <si>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</si>
  <si>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</si>
  <si>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</si>
  <si>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</si>
  <si>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</si>
  <si>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</si>
  <si>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</si>
  <si>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</si>
  <si>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</si>
  <si>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</si>
  <si>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</si>
  <si>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</si>
  <si>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</si>
  <si>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</si>
  <si>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</si>
  <si>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</si>
  <si>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</si>
  <si>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</si>
  <si>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</si>
  <si>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</si>
  <si>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</si>
  <si>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</si>
  <si>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</si>
  <si>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</si>
  <si>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</si>
  <si>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</si>
  <si>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</si>
  <si>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</si>
  <si>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</si>
  <si>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</si>
  <si>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</si>
  <si>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</si>
  <si>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</si>
  <si>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</si>
  <si>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</si>
  <si>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</si>
  <si>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</si>
  <si>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</si>
  <si>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</si>
  <si>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</si>
  <si>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</si>
  <si>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</si>
  <si>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</si>
  <si>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</si>
  <si>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</si>
  <si>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</si>
  <si>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</si>
  <si>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</si>
  <si>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</si>
  <si>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</si>
  <si>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</si>
  <si>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</si>
  <si>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</si>
  <si>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</si>
  <si>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</si>
  <si>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</si>
  <si>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</si>
  <si>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</si>
  <si>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</si>
  <si>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</si>
  <si>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</si>
  <si>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</si>
  <si>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</si>
  <si>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</si>
  <si>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</si>
  <si>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</si>
  <si>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</si>
  <si>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</si>
  <si>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</si>
  <si>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</si>
  <si>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</si>
  <si>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</si>
  <si>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</si>
  <si>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</si>
  <si>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</si>
  <si>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</si>
  <si>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</si>
  <si>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</si>
  <si>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</si>
  <si>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</si>
  <si>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</si>
  <si>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</si>
  <si>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</si>
  <si>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</si>
  <si>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</si>
  <si>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</si>
  <si>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</si>
  <si>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</si>
  <si>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</si>
  <si>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</si>
  <si>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</si>
  <si>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</si>
  <si>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</si>
  <si>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</si>
  <si>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</si>
  <si>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</si>
  <si>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</si>
  <si>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</si>
  <si>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</si>
  <si>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</si>
  <si>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</si>
  <si>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</si>
  <si>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</si>
  <si>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</si>
  <si>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</si>
  <si>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</si>
  <si>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</si>
  <si>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</si>
  <si>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</si>
  <si>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</si>
  <si>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</si>
  <si>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</si>
  <si>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</si>
  <si>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</si>
  <si>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</si>
  <si>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</si>
  <si>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</si>
  <si>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</si>
  <si>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</si>
  <si>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</si>
  <si>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</si>
  <si>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</si>
  <si>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</si>
  <si>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</si>
  <si>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</si>
  <si>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</si>
  <si>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</si>
  <si>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</si>
  <si>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</si>
  <si>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</si>
  <si>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</si>
  <si>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</si>
  <si>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</si>
  <si>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</si>
  <si>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</si>
  <si>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</si>
  <si>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</si>
  <si>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</si>
  <si>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</si>
  <si>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</si>
  <si>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</si>
  <si>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</si>
  <si>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</si>
  <si>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</si>
  <si>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</si>
  <si>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</si>
  <si>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</si>
  <si>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</si>
  <si>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</si>
  <si>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</si>
  <si>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</si>
  <si>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</si>
  <si>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</si>
  <si>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</si>
  <si>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</si>
  <si>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</si>
  <si>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</si>
  <si>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</si>
  <si>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</si>
  <si>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</si>
  <si>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</si>
  <si>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</si>
  <si>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</si>
  <si>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</si>
  <si>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</si>
  <si>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</si>
  <si>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</si>
  <si>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</si>
  <si>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</si>
  <si>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</si>
  <si>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</si>
  <si>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</si>
  <si>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</si>
  <si>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</si>
  <si>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</si>
  <si>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</si>
  <si>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</si>
  <si>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</si>
  <si>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</si>
  <si>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</si>
  <si>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</si>
  <si>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</si>
  <si>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</si>
  <si>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</si>
  <si>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</si>
  <si>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</si>
  <si>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</si>
  <si>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</si>
  <si>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</si>
  <si>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</si>
  <si>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</si>
  <si>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</si>
  <si>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</si>
  <si>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</si>
  <si>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</si>
  <si>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</si>
  <si>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</si>
  <si>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</si>
  <si>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</si>
  <si>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</si>
  <si>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</si>
  <si>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</si>
  <si>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</si>
  <si>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</si>
  <si>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</si>
  <si>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</si>
  <si>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</si>
  <si>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</si>
  <si>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</si>
  <si>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</si>
  <si>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</si>
  <si>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</si>
  <si>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</si>
  <si>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</si>
  <si>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</si>
  <si>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</si>
  <si>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</si>
  <si>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</si>
  <si>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</si>
  <si>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</si>
  <si>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</si>
  <si>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</si>
  <si>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</si>
  <si>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</si>
  <si>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</si>
  <si>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</si>
  <si>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</si>
  <si>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</si>
  <si>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</si>
  <si>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</si>
  <si>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</si>
  <si>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</si>
  <si>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</si>
  <si>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</si>
  <si>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</si>
  <si>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</si>
  <si>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</si>
  <si>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</si>
  <si>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</si>
  <si>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</si>
  <si>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</si>
  <si>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</si>
  <si>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</si>
  <si>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</si>
  <si>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</si>
  <si>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</si>
  <si>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</si>
  <si>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</si>
  <si>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</si>
  <si>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</si>
  <si>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</si>
  <si>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</si>
  <si>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</si>
  <si>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</si>
  <si>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</si>
  <si>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</si>
  <si>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</si>
  <si>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</si>
  <si>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</si>
  <si>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</si>
  <si>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</si>
  <si>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</si>
  <si>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</si>
  <si>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</si>
  <si>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</si>
  <si>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</si>
  <si>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</si>
  <si>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</si>
  <si>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</si>
  <si>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</si>
  <si>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</si>
  <si>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</si>
  <si>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</si>
  <si>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</si>
  <si>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</si>
  <si>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</si>
  <si>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</si>
  <si>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</si>
  <si>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</si>
  <si>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</si>
  <si>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</si>
  <si>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</si>
  <si>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</si>
  <si>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</si>
  <si>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</si>
  <si>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</si>
  <si>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</si>
  <si>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</si>
  <si>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</si>
  <si>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</si>
  <si>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</si>
  <si>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</si>
  <si>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</si>
  <si>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</si>
  <si>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</si>
  <si>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</si>
  <si>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</si>
  <si>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</si>
  <si>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</si>
  <si>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</si>
  <si>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</si>
  <si>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</si>
  <si>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</si>
  <si>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</si>
  <si>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</si>
  <si>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</si>
  <si>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</si>
  <si>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</si>
  <si>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</si>
  <si>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</si>
  <si>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</si>
  <si>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</si>
  <si>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</si>
  <si>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</si>
  <si>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</si>
  <si>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</si>
  <si>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</si>
  <si>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</si>
  <si>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</si>
  <si>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</si>
  <si>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</si>
  <si>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</si>
  <si>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</si>
  <si>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</si>
  <si>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</si>
  <si>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</si>
  <si>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</si>
  <si>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</si>
  <si>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</si>
  <si>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</si>
  <si>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</si>
  <si>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</si>
  <si>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</si>
  <si>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</si>
  <si>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</si>
  <si>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</si>
  <si>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</si>
  <si>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</si>
  <si>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</si>
  <si>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</si>
  <si>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</si>
  <si>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</si>
  <si>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</si>
  <si>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</si>
  <si>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</si>
  <si>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</si>
  <si>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</si>
  <si>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</si>
  <si>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</si>
  <si>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</si>
  <si>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</si>
  <si>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</si>
  <si>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</si>
  <si>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</si>
  <si>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</si>
  <si>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</si>
  <si>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</si>
  <si>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</si>
  <si>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</si>
  <si>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</si>
  <si>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</si>
  <si>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</si>
  <si>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</si>
  <si>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</si>
  <si>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</si>
  <si>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</si>
  <si>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</si>
  <si>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</si>
  <si>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</si>
  <si>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</si>
  <si>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</si>
  <si>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</si>
  <si>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</si>
  <si>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</si>
  <si>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</si>
  <si>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</si>
  <si>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</si>
  <si>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</si>
  <si>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</si>
  <si>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</si>
  <si>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</si>
  <si>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</si>
  <si>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</si>
  <si>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</si>
  <si>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</si>
  <si>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</si>
  <si>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</si>
  <si>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</si>
  <si>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</si>
  <si>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</si>
  <si>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</si>
  <si>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</si>
  <si>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</si>
  <si>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</si>
  <si>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</si>
  <si>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</si>
  <si>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</si>
  <si>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</si>
  <si>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</si>
  <si>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</si>
  <si>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</si>
  <si>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</si>
  <si>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</si>
  <si>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</si>
  <si>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</si>
  <si>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</si>
  <si>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</si>
  <si>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</si>
  <si>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</si>
  <si>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</si>
  <si>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</si>
  <si>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</si>
  <si>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</si>
  <si>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</si>
  <si>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</si>
  <si>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</si>
  <si>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</si>
  <si>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</si>
  <si>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</si>
  <si>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</si>
  <si>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</si>
  <si>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</si>
  <si>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</si>
  <si>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</si>
  <si>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</si>
  <si>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</si>
  <si>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</si>
  <si>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</si>
  <si>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</si>
  <si>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</si>
  <si>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</si>
  <si>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</si>
  <si>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</si>
  <si>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</si>
  <si>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</si>
  <si>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</si>
  <si>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</si>
  <si>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</si>
  <si>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</si>
  <si>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</si>
  <si>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</si>
  <si>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</si>
  <si>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</si>
  <si>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</si>
  <si>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</si>
  <si>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</si>
  <si>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</si>
  <si>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</si>
  <si>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</si>
  <si>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</si>
  <si>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</si>
  <si>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</si>
  <si>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</si>
  <si>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</si>
  <si>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</si>
  <si>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</si>
  <si>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</si>
  <si>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</si>
  <si>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</si>
  <si>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</si>
  <si>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</si>
  <si>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</si>
  <si>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</si>
  <si>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</si>
  <si>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</si>
  <si>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</si>
  <si>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</si>
  <si>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</si>
  <si>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</si>
  <si>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</si>
  <si>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</si>
  <si>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</si>
  <si>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</si>
  <si>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</si>
  <si>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</si>
  <si>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</si>
  <si>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</si>
  <si>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</si>
  <si>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</si>
  <si>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</si>
  <si>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</si>
  <si>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</si>
  <si>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</si>
  <si>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</si>
  <si>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</si>
  <si>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</si>
  <si>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</si>
  <si>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</si>
  <si>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</si>
  <si>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</si>
  <si>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</si>
  <si>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</si>
  <si>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</si>
  <si>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</si>
  <si>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</si>
  <si>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</si>
  <si>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</si>
  <si>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</si>
  <si>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</si>
  <si>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</si>
  <si>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</si>
  <si>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</si>
  <si>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</si>
  <si>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</si>
  <si>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</si>
  <si>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</si>
  <si>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</si>
  <si>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</si>
  <si>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</si>
  <si>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</si>
  <si>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</si>
  <si>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</si>
  <si>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</si>
  <si>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</si>
  <si>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</si>
  <si>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</si>
  <si>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</si>
  <si>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</si>
  <si>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</si>
  <si>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</si>
  <si>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</si>
  <si>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</si>
  <si>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</si>
  <si>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</si>
  <si>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</si>
  <si>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</si>
  <si>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</si>
  <si>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</si>
  <si>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</si>
  <si>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</si>
  <si>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</si>
  <si>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</si>
  <si>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</si>
  <si>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</si>
  <si>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</si>
  <si>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</si>
  <si>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</si>
  <si>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</si>
  <si>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</si>
  <si>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</si>
  <si>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</si>
  <si>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</si>
  <si>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</si>
  <si>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</si>
  <si>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</si>
  <si>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</si>
  <si>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</si>
  <si>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</si>
  <si>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</si>
  <si>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</si>
  <si>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</si>
  <si>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</si>
  <si>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</si>
  <si>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</si>
  <si>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</si>
  <si>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</si>
  <si>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</si>
  <si>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</si>
  <si>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</si>
  <si>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</si>
  <si>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</si>
  <si>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</si>
  <si>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</si>
  <si>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</si>
  <si>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</si>
  <si>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</si>
  <si>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</si>
  <si>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</si>
  <si>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</si>
  <si>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</si>
  <si>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</si>
  <si>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</si>
  <si>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</si>
  <si>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</si>
  <si>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</si>
  <si>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</si>
  <si>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</si>
  <si>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</si>
  <si>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</si>
  <si>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</si>
  <si>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</si>
  <si>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</si>
  <si>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</si>
  <si>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</si>
  <si>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</si>
  <si>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</si>
  <si>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</si>
  <si>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</si>
  <si>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</si>
  <si>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</si>
  <si>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</si>
  <si>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</si>
  <si>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</si>
  <si>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</si>
  <si>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</si>
  <si>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</si>
  <si>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</si>
  <si>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</si>
  <si>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</si>
  <si>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</si>
  <si>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</si>
  <si>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</si>
  <si>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</si>
  <si>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</si>
  <si>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</si>
  <si>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</si>
  <si>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</si>
  <si>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</si>
  <si>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</si>
  <si>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</si>
  <si>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</si>
  <si>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</si>
  <si>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</si>
  <si>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</si>
  <si>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</si>
  <si>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</si>
  <si>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</si>
  <si>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</si>
  <si>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</si>
  <si>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</si>
  <si>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</si>
  <si>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</si>
  <si>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</si>
  <si>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</si>
  <si>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</si>
  <si>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</si>
  <si>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</si>
  <si>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</si>
  <si>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</si>
  <si>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</si>
  <si>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</si>
  <si>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</si>
  <si>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</si>
  <si>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</si>
  <si>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</si>
  <si>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</si>
  <si>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</si>
  <si>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</si>
  <si>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</si>
  <si>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</si>
  <si>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</si>
  <si>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</si>
  <si>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</si>
  <si>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</si>
  <si>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</si>
  <si>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</si>
  <si>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</si>
  <si>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</si>
  <si>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</si>
  <si>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</si>
  <si>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</si>
  <si>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</si>
  <si>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</si>
  <si>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</si>
  <si>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</si>
  <si>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</si>
  <si>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</si>
  <si>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</si>
  <si>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</si>
  <si>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</si>
  <si>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</si>
  <si>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</si>
  <si>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</si>
  <si>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</si>
  <si>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</si>
  <si>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</si>
  <si>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</si>
  <si>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</si>
  <si>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</si>
  <si>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</si>
  <si>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</si>
  <si>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</si>
  <si>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</si>
  <si>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</si>
  <si>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</si>
  <si>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</si>
  <si>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</si>
  <si>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</si>
  <si>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</si>
  <si>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</si>
  <si>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</si>
  <si>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</si>
  <si>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</si>
  <si>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</si>
  <si>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</si>
  <si>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</si>
  <si>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</si>
  <si>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</si>
  <si>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</si>
  <si>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</si>
  <si>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</si>
  <si>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</si>
  <si>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</si>
  <si>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</si>
  <si>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</si>
  <si>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</si>
  <si>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</si>
  <si>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</si>
  <si>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</si>
  <si>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</si>
  <si>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</si>
  <si>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</si>
  <si>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</si>
  <si>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</si>
  <si>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</si>
  <si>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</si>
  <si>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</si>
  <si>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</si>
  <si>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</si>
  <si>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</si>
  <si>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</si>
  <si>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</si>
  <si>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</si>
  <si>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</si>
  <si>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</si>
  <si>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</si>
  <si>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</si>
  <si>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</si>
  <si>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</si>
  <si>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</si>
  <si>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</si>
  <si>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</si>
  <si>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</si>
  <si>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</si>
  <si>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</si>
  <si>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</si>
  <si>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</si>
  <si>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</si>
  <si>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</si>
  <si>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</si>
  <si>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</si>
  <si>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</si>
  <si>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</si>
  <si>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</si>
  <si>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</si>
  <si>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</si>
  <si>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</si>
  <si>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</si>
  <si>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</si>
  <si>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</si>
  <si>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</si>
  <si>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</si>
  <si>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</si>
  <si>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</si>
  <si>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</si>
  <si>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</si>
  <si>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</si>
  <si>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</si>
  <si>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</si>
  <si>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</si>
  <si>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</si>
  <si>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</si>
  <si>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</si>
  <si>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</si>
  <si>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</si>
  <si>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</si>
  <si>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</si>
  <si>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</si>
  <si>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</si>
  <si>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</si>
  <si>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</si>
  <si>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</si>
  <si>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</si>
  <si>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</si>
  <si>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</si>
  <si>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</si>
  <si>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</si>
  <si>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</si>
  <si>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</si>
  <si>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</si>
  <si>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</si>
  <si>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</si>
  <si>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</si>
  <si>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</si>
  <si>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</si>
  <si>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</si>
  <si>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</si>
  <si>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</si>
  <si>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</si>
  <si>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</si>
  <si>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</si>
  <si>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</si>
  <si>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</si>
  <si>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</si>
  <si>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</si>
  <si>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</si>
  <si>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</si>
  <si>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</si>
  <si>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</si>
  <si>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</si>
  <si>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</si>
  <si>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</si>
  <si>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</si>
  <si>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</si>
  <si>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</si>
  <si>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</si>
  <si>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</si>
  <si>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</si>
  <si>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</si>
  <si>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</si>
  <si>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</si>
  <si>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</si>
  <si>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</si>
  <si>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</si>
  <si>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</si>
  <si>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</si>
  <si>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</si>
  <si>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</si>
  <si>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</si>
  <si>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</si>
  <si>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</si>
  <si>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</si>
  <si>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</si>
  <si>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</si>
  <si>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</si>
  <si>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</si>
  <si>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</si>
  <si>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</si>
  <si>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</si>
  <si>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</si>
  <si>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</si>
  <si>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</si>
  <si>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</si>
  <si>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</si>
  <si>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</si>
  <si>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</si>
  <si>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</si>
  <si>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</si>
  <si>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</si>
  <si>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</si>
  <si>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</si>
  <si>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</si>
  <si>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</si>
  <si>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</si>
  <si>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</si>
  <si>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</si>
  <si>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</si>
  <si>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</si>
  <si>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</si>
  <si>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</si>
  <si>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</si>
  <si>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</si>
  <si>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</si>
  <si>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</si>
  <si>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</si>
  <si>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</si>
  <si>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</si>
  <si>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</si>
  <si>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</si>
  <si>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</si>
  <si>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</si>
  <si>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</si>
  <si>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</si>
  <si>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</si>
  <si>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</si>
  <si>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</si>
  <si>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</si>
  <si>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</si>
  <si>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</si>
  <si>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</si>
  <si>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</si>
  <si>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</si>
  <si>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</si>
  <si>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</si>
  <si>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</si>
  <si>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</si>
  <si>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</si>
  <si>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</si>
  <si>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</si>
  <si>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</si>
  <si>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</si>
  <si>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</si>
  <si>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</si>
  <si>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</si>
  <si>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</si>
  <si>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</si>
  <si>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</si>
  <si>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</si>
  <si>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</si>
  <si>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</si>
  <si>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</si>
  <si>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</si>
  <si>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</si>
  <si>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</si>
  <si>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</si>
  <si>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</si>
  <si>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</si>
  <si>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</si>
  <si>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</si>
  <si>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</si>
  <si>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</si>
  <si>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</si>
  <si>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</si>
  <si>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</si>
  <si>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</si>
  <si>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</si>
  <si>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</si>
  <si>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</si>
  <si>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</si>
  <si>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</si>
  <si>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</si>
  <si>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</si>
  <si>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</si>
  <si>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</si>
  <si>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</si>
  <si>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</si>
  <si>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</si>
  <si>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</si>
  <si>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</si>
  <si>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</si>
  <si>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</si>
  <si>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</si>
  <si>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</si>
  <si>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</si>
  <si>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</si>
  <si>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</si>
  <si>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</si>
  <si>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</si>
  <si>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</si>
  <si>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</si>
  <si>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</si>
  <si>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</si>
  <si>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</si>
  <si>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</si>
  <si>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</si>
  <si>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</si>
  <si>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</si>
  <si>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</si>
  <si>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</si>
  <si>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</si>
  <si>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</si>
  <si>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</si>
  <si>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</si>
  <si>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</si>
  <si>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</si>
  <si>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</si>
  <si>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</si>
  <si>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</si>
  <si>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</si>
  <si>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</si>
  <si>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</si>
  <si>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</si>
  <si>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</si>
  <si>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</si>
  <si>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</si>
  <si>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</si>
  <si>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</si>
  <si>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</si>
  <si>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</si>
  <si>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</si>
  <si>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</si>
  <si>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</si>
  <si>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</si>
  <si>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</si>
  <si>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</si>
  <si>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</si>
  <si>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</si>
  <si>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</si>
  <si>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</si>
  <si>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</si>
  <si>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</si>
  <si>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</si>
  <si>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</si>
  <si>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</si>
  <si>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</si>
  <si>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</si>
  <si>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</si>
  <si>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</si>
  <si>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</si>
  <si>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</si>
  <si>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</si>
  <si>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</si>
  <si>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</si>
  <si>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</si>
  <si>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</si>
  <si>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</si>
  <si>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</si>
  <si>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</si>
  <si>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</si>
  <si>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</si>
  <si>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</si>
  <si>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</si>
  <si>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</si>
  <si>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</si>
  <si>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</si>
  <si>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</si>
  <si>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</si>
  <si>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</si>
  <si>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</si>
  <si>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</si>
  <si>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</si>
  <si>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</si>
  <si>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</si>
  <si>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</si>
  <si>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</si>
  <si>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</si>
  <si>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</si>
  <si>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</si>
  <si>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</si>
  <si>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</si>
  <si>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</si>
  <si>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</si>
  <si>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</si>
  <si>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</si>
  <si>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</si>
  <si>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</si>
  <si>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</si>
  <si>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</si>
  <si>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</si>
  <si>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</si>
  <si>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</si>
  <si>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</si>
  <si>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</si>
  <si>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</si>
  <si>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</si>
  <si>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</si>
  <si>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</si>
  <si>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</si>
  <si>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</si>
  <si>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</si>
  <si>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</si>
  <si>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</si>
  <si>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</si>
  <si>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</si>
  <si>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</si>
  <si>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</si>
  <si>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</si>
  <si>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</si>
  <si>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</si>
  <si>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</si>
  <si>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</si>
  <si>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</si>
  <si>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</si>
  <si>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</si>
  <si>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</si>
  <si>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</si>
  <si>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</si>
  <si>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</si>
  <si>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</si>
  <si>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</si>
  <si>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</si>
  <si>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</si>
  <si>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</si>
  <si>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</si>
  <si>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</si>
  <si>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</si>
  <si>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</si>
  <si>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</si>
  <si>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</si>
  <si>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</si>
  <si>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</si>
  <si>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</si>
  <si>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</si>
  <si>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</si>
  <si>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</si>
  <si>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</si>
  <si>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</si>
  <si>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</si>
  <si>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</si>
  <si>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</si>
  <si>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</si>
  <si>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</si>
  <si>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</si>
  <si>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</si>
  <si>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</si>
  <si>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</si>
  <si>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</si>
  <si>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</si>
  <si>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</si>
  <si>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</si>
  <si>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</si>
  <si>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</si>
  <si>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</si>
  <si>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</si>
  <si>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</si>
  <si>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</si>
  <si>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</si>
  <si>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</si>
  <si>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</si>
  <si>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</si>
  <si>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</si>
  <si>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</si>
  <si>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</si>
  <si>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</si>
  <si>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</si>
  <si>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</si>
  <si>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</si>
  <si>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</si>
  <si>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</si>
  <si>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</si>
  <si>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</si>
  <si>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</si>
  <si>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</si>
  <si>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</si>
  <si>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</si>
  <si>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</si>
  <si>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</si>
  <si>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</si>
  <si>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</si>
  <si>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</si>
  <si>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</si>
  <si>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</si>
  <si>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</si>
  <si>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</si>
  <si>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</si>
  <si>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</si>
  <si>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</si>
  <si>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</si>
  <si>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</si>
  <si>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</si>
  <si>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</si>
  <si>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</si>
  <si>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</si>
  <si>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</si>
  <si>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</si>
  <si>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</si>
  <si>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</si>
  <si>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</si>
  <si>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</si>
  <si>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</si>
  <si>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</si>
  <si>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</si>
  <si>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</si>
  <si>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</si>
  <si>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</si>
  <si>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</si>
  <si>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</si>
  <si>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</si>
  <si>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</si>
  <si>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</si>
  <si>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</si>
  <si>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</si>
  <si>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</si>
  <si>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</si>
  <si>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</si>
  <si>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</si>
  <si>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</si>
  <si>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</si>
  <si>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</si>
  <si>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</si>
  <si>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</si>
  <si>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</si>
  <si>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</si>
  <si>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</si>
  <si>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</si>
  <si>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</si>
  <si>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</si>
  <si>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</si>
  <si>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</si>
  <si>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</si>
  <si>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</si>
  <si>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</si>
  <si>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</si>
  <si>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</si>
  <si>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</si>
  <si>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</si>
  <si>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</si>
  <si>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</si>
  <si>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</si>
  <si>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</si>
  <si>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</si>
  <si>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</si>
  <si>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</si>
  <si>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</si>
  <si>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</si>
  <si>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</si>
  <si>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</si>
  <si>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</si>
  <si>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</si>
  <si>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</si>
  <si>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</si>
  <si>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</si>
  <si>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</si>
  <si>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</si>
  <si>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</si>
  <si>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</si>
  <si>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</si>
  <si>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</si>
  <si>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</si>
  <si>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</si>
  <si>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</si>
  <si>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</si>
  <si>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</si>
  <si>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</si>
  <si>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</si>
  <si>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</si>
  <si>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</si>
  <si>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</si>
  <si>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</si>
  <si>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</si>
  <si>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</si>
  <si>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</si>
  <si>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</si>
  <si>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</si>
  <si>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</si>
  <si>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</si>
  <si>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</si>
  <si>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</si>
  <si>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</si>
  <si>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</si>
  <si>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</si>
  <si>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</si>
  <si>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</si>
  <si>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</si>
  <si>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</si>
  <si>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</si>
  <si>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</si>
  <si>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</si>
  <si>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</si>
  <si>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</si>
  <si>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</si>
  <si>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</si>
  <si>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</si>
  <si>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</si>
  <si>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</si>
  <si>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</si>
  <si>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</si>
  <si>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</si>
  <si>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</si>
  <si>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</si>
  <si>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</si>
  <si>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</si>
  <si>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</si>
  <si>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</si>
  <si>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</si>
  <si>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</si>
  <si>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</si>
  <si>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</si>
  <si>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</si>
  <si>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</si>
  <si>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</si>
  <si>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</si>
  <si>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</si>
  <si>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</si>
  <si>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</si>
  <si>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</si>
  <si>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</si>
  <si>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</si>
  <si>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</si>
  <si>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</si>
  <si>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</si>
  <si>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</si>
  <si>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</si>
  <si>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</si>
  <si>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</si>
  <si>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</si>
  <si>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</si>
  <si>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</si>
  <si>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</si>
  <si>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</si>
  <si>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</si>
  <si>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</si>
  <si>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</si>
  <si>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</si>
  <si>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</si>
  <si>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</si>
  <si>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</si>
  <si>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</si>
  <si>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</si>
  <si>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</si>
  <si>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</si>
  <si>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</si>
  <si>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</si>
  <si>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</si>
  <si>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</si>
  <si>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</si>
  <si>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</si>
  <si>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</si>
  <si>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</si>
  <si>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</si>
  <si>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</si>
  <si>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</si>
  <si>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</si>
  <si>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</si>
  <si>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</si>
  <si>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</si>
  <si>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</si>
  <si>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</si>
  <si>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</si>
  <si>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</si>
  <si>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</si>
  <si>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</si>
  <si>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</si>
  <si>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</si>
  <si>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</si>
  <si>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</si>
  <si>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</si>
  <si>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</si>
  <si>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</si>
  <si>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</si>
  <si>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</si>
  <si>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</si>
  <si>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</si>
  <si>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</si>
  <si>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</si>
  <si>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</si>
  <si>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</si>
  <si>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</si>
  <si>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</si>
  <si>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</si>
  <si>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</si>
  <si>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</si>
  <si>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</si>
  <si>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</si>
  <si>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</si>
  <si>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</si>
  <si>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</si>
  <si>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</si>
  <si>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</si>
  <si>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</si>
  <si>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</si>
  <si>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</si>
  <si>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</si>
  <si>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</si>
  <si>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</si>
  <si>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</si>
  <si>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</si>
  <si>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</si>
  <si>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</si>
  <si>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</si>
  <si>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</si>
  <si>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</si>
  <si>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</si>
  <si>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</si>
  <si>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</si>
  <si>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</si>
  <si>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</si>
  <si>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</si>
  <si>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</si>
  <si>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</si>
  <si>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</si>
  <si>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</si>
  <si>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</si>
  <si>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</si>
  <si>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</si>
  <si>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</si>
  <si>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</si>
  <si>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</si>
  <si>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</si>
  <si>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</si>
  <si>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</si>
  <si>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</si>
  <si>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</si>
  <si>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</si>
  <si>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</si>
  <si>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</si>
  <si>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</si>
  <si>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</si>
  <si>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</si>
  <si>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</si>
  <si>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</si>
  <si>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</si>
  <si>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</si>
  <si>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</si>
  <si>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</si>
  <si>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</si>
  <si>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</si>
  <si>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</si>
  <si>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</si>
  <si>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</si>
  <si>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</si>
  <si>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</si>
  <si>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</si>
  <si>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</si>
  <si>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</si>
  <si>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</si>
  <si>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</si>
  <si>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</si>
  <si>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</si>
  <si>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</si>
  <si>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</si>
  <si>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</si>
  <si>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</si>
  <si>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</si>
  <si>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</si>
  <si>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</si>
  <si>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</si>
  <si>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</si>
  <si>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</si>
  <si>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</si>
  <si>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</si>
  <si>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</si>
  <si>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</si>
  <si>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</si>
  <si>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</si>
  <si>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</si>
  <si>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</si>
  <si>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</si>
  <si>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</si>
  <si>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</si>
  <si>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</si>
  <si>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</si>
  <si>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</si>
  <si>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</si>
  <si>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</si>
  <si>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</si>
  <si>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</si>
  <si>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</si>
  <si>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</si>
  <si>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</si>
  <si>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</si>
  <si>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</si>
  <si>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</si>
  <si>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</si>
  <si>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</si>
  <si>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</si>
  <si>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</si>
  <si>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</si>
  <si>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</si>
  <si>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</si>
  <si>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</si>
  <si>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</si>
  <si>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</si>
  <si>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</si>
  <si>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</si>
  <si>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</si>
  <si>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</si>
  <si>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</si>
  <si>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</si>
  <si>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</si>
  <si>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</si>
  <si>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</si>
  <si>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</si>
  <si>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</si>
  <si>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</si>
  <si>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</si>
  <si>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</si>
  <si>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</si>
  <si>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</si>
  <si>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</si>
  <si>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</si>
  <si>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</si>
  <si>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</si>
  <si>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</si>
  <si>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</si>
  <si>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</si>
  <si>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</si>
  <si>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</si>
  <si>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</si>
  <si>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</si>
  <si>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</si>
  <si>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</si>
  <si>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</si>
  <si>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</si>
  <si>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</si>
  <si>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</si>
  <si>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</si>
  <si>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</si>
  <si>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</si>
  <si>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</si>
  <si>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</si>
  <si>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</si>
  <si>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</si>
  <si>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</si>
  <si>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</si>
  <si>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</si>
  <si>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</si>
  <si>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</si>
  <si>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</si>
  <si>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</si>
  <si>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</si>
  <si>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</si>
  <si>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</si>
  <si>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</si>
  <si>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</si>
  <si>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</si>
  <si>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</si>
  <si>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</si>
  <si>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</si>
  <si>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</si>
  <si>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</si>
  <si>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</si>
  <si>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</si>
  <si>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</si>
  <si>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</si>
  <si>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</si>
  <si>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</si>
  <si>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</si>
  <si>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</si>
  <si>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</si>
  <si>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</si>
  <si>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</si>
  <si>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</si>
  <si>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</si>
  <si>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</si>
  <si>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</si>
  <si>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</si>
  <si>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</si>
  <si>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</si>
  <si>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</si>
  <si>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</si>
  <si>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</si>
  <si>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</si>
  <si>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</si>
  <si>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</si>
  <si>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</si>
  <si>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</si>
  <si>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</si>
  <si>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</si>
  <si>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</si>
  <si>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</si>
  <si>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</si>
  <si>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</si>
  <si>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</si>
  <si>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</si>
  <si>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</si>
  <si>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</si>
  <si>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</si>
  <si>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</si>
  <si>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</si>
  <si>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</si>
  <si>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</si>
  <si>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</si>
  <si>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</si>
  <si>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</si>
  <si>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</si>
  <si>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</si>
  <si>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</si>
  <si>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</si>
  <si>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</si>
  <si>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</si>
  <si>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</si>
  <si>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</si>
  <si>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</si>
  <si>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</si>
  <si>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</si>
  <si>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</si>
  <si>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</si>
  <si>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</si>
  <si>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</si>
  <si>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</si>
  <si>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</si>
  <si>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</si>
  <si>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</si>
  <si>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</si>
  <si>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</si>
  <si>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</si>
  <si>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</si>
  <si>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</si>
  <si>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</si>
  <si>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</si>
  <si>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</si>
  <si>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</si>
  <si>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</si>
  <si>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</si>
  <si>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</si>
  <si>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</si>
  <si>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</si>
  <si>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</si>
  <si>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</si>
  <si>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</si>
  <si>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</si>
  <si>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</si>
  <si>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</si>
  <si>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</si>
  <si>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</si>
  <si>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</si>
  <si>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</si>
  <si>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</si>
  <si>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</si>
  <si>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</si>
  <si>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</si>
  <si>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</si>
  <si>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</si>
  <si>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</si>
  <si>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</si>
  <si>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</si>
  <si>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</si>
  <si>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</si>
  <si>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</si>
  <si>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</si>
  <si>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</si>
  <si>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</si>
  <si>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</si>
  <si>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</si>
  <si>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</si>
  <si>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</si>
  <si>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</si>
  <si>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</si>
  <si>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</si>
  <si>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</si>
  <si>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</si>
  <si>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</si>
  <si>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</si>
  <si>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</si>
  <si>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</si>
  <si>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</si>
  <si>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</si>
  <si>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</si>
  <si>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</si>
  <si>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</si>
  <si>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</si>
  <si>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</si>
  <si>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</si>
  <si>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</si>
  <si>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</si>
  <si>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</si>
  <si>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</si>
  <si>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</si>
  <si>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</si>
  <si>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</si>
  <si>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</si>
  <si>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</si>
  <si>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</si>
  <si>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</si>
  <si>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</si>
  <si>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</si>
  <si>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</si>
  <si>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</si>
  <si>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</si>
  <si>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</si>
  <si>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</si>
  <si>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</si>
  <si>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</si>
  <si>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</si>
  <si>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</si>
  <si>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</si>
  <si>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</si>
  <si>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</si>
  <si>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</si>
  <si>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</si>
  <si>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</si>
  <si>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</si>
  <si>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</si>
  <si>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</si>
  <si>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</si>
  <si>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</si>
  <si>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</si>
  <si>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</si>
  <si>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</si>
  <si>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</si>
  <si>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</si>
  <si>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</si>
  <si>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</si>
  <si>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</si>
  <si>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</si>
  <si>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</si>
  <si>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</si>
  <si>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</si>
  <si>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</si>
  <si>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</si>
  <si>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</si>
  <si>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</si>
  <si>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</si>
  <si>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</si>
  <si>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</si>
  <si>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</si>
  <si>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</si>
  <si>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</si>
  <si>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</si>
  <si>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</si>
  <si>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</si>
  <si>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</si>
  <si>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</si>
  <si>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</si>
  <si>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</si>
  <si>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</si>
  <si>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</si>
  <si>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</si>
  <si>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</si>
  <si>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</si>
  <si>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</si>
  <si>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</si>
  <si>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</si>
  <si>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</si>
  <si>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</si>
  <si>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</si>
  <si>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</si>
  <si>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</si>
  <si>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</si>
  <si>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</si>
  <si>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</si>
  <si>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</si>
  <si>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</si>
  <si>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</si>
  <si>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</si>
  <si>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</si>
  <si>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</si>
  <si>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</si>
  <si>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</si>
  <si>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</si>
  <si>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</si>
  <si>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</si>
  <si>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</si>
  <si>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</si>
  <si>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</si>
  <si>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</si>
  <si>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</si>
  <si>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</si>
  <si>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</si>
  <si>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</si>
  <si>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</si>
  <si>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</si>
  <si>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</si>
  <si>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</si>
  <si>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</si>
  <si>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</si>
  <si>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</si>
  <si>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</si>
  <si>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</si>
  <si>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</si>
  <si>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</si>
  <si>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</si>
  <si>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</si>
  <si>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</si>
  <si>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</si>
  <si>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</si>
  <si>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</si>
  <si>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</si>
  <si>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</si>
  <si>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</si>
  <si>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</si>
  <si>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</si>
  <si>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</si>
  <si>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</si>
  <si>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</si>
  <si>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</si>
  <si>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</si>
  <si>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</si>
  <si>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</si>
  <si>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</si>
  <si>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</si>
  <si>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</si>
  <si>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</si>
  <si>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</si>
  <si>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</si>
  <si>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</si>
  <si>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</si>
  <si>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</si>
  <si>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</si>
  <si>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</si>
  <si>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</si>
  <si>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</si>
  <si>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</si>
  <si>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</si>
  <si>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</si>
  <si>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</si>
  <si>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</si>
  <si>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</si>
  <si>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</si>
  <si>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</si>
  <si>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</si>
  <si>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</si>
  <si>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</si>
  <si>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</si>
  <si>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</si>
  <si>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</si>
  <si>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</si>
  <si>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</si>
  <si>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</si>
  <si>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</si>
  <si>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</si>
  <si>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</si>
  <si>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</si>
  <si>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</si>
  <si>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</si>
  <si>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</si>
  <si>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</si>
  <si>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</si>
  <si>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</si>
  <si>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</si>
  <si>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</si>
  <si>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</si>
  <si>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</si>
  <si>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</si>
  <si>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</si>
  <si>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</si>
  <si>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</si>
  <si>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</si>
  <si>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</si>
  <si>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</si>
  <si>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</si>
  <si>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</si>
  <si>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</si>
  <si>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</si>
  <si>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</si>
  <si>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</si>
  <si>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</si>
  <si>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</si>
  <si>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</si>
  <si>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</si>
  <si>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</si>
  <si>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</si>
  <si>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</si>
  <si>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</si>
  <si>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</si>
  <si>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</si>
  <si>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</si>
  <si>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</si>
  <si>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</si>
  <si>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</si>
  <si>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</si>
  <si>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</si>
  <si>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</si>
  <si>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</si>
  <si>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</si>
  <si>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</si>
  <si>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</si>
  <si>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</si>
  <si>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</si>
  <si>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</si>
  <si>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</si>
  <si>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</si>
  <si>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</si>
  <si>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</si>
  <si>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</si>
  <si>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</si>
  <si>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</si>
  <si>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</si>
  <si>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</si>
  <si>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</si>
  <si>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</si>
  <si>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</si>
  <si>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</si>
  <si>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</si>
  <si>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</si>
  <si>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</si>
  <si>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</si>
  <si>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</si>
  <si>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</si>
  <si>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</si>
  <si>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</si>
  <si>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</si>
  <si>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</si>
  <si>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</si>
  <si>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</si>
  <si>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</si>
  <si>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</si>
  <si>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</si>
  <si>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</si>
  <si>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</si>
  <si>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</si>
  <si>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</si>
  <si>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</si>
  <si>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</si>
  <si>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</si>
  <si>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</si>
  <si>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</si>
  <si>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</si>
  <si>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</si>
  <si>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</si>
  <si>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</si>
  <si>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</si>
  <si>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</si>
  <si>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</si>
  <si>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</si>
  <si>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</si>
  <si>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</si>
  <si>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</si>
  <si>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</si>
  <si>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</si>
  <si>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</si>
  <si>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</si>
  <si>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</si>
  <si>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</si>
  <si>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</si>
  <si>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</si>
  <si>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</si>
  <si>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</si>
  <si>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</si>
  <si>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</si>
  <si>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</si>
  <si>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</si>
  <si>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</si>
  <si>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</si>
  <si>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</si>
  <si>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</si>
  <si>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</si>
  <si>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</si>
  <si>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</si>
  <si>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</si>
  <si>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</si>
  <si>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</si>
  <si>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</si>
  <si>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</si>
  <si>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</si>
  <si>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</si>
  <si>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</si>
  <si>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</si>
  <si>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</si>
  <si>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</si>
  <si>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</si>
  <si>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</si>
  <si>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</si>
  <si>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</si>
  <si>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</si>
  <si>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</si>
  <si>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</si>
  <si>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</si>
  <si>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</si>
  <si>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</si>
  <si>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</si>
  <si>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</si>
  <si>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</si>
  <si>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</si>
  <si>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</si>
  <si>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</si>
  <si>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</si>
  <si>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</si>
  <si>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</si>
  <si>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</si>
  <si>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</si>
  <si>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</si>
  <si>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</si>
  <si>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</si>
  <si>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</si>
  <si>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</si>
  <si>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</si>
  <si>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</si>
  <si>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</si>
  <si>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</si>
  <si>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</si>
  <si>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</si>
  <si>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</si>
  <si>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</si>
  <si>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</si>
  <si>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</si>
  <si>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</si>
  <si>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</si>
  <si>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</si>
  <si>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</si>
  <si>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</si>
  <si>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</si>
  <si>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</si>
  <si>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</si>
  <si>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</si>
  <si>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</si>
  <si>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</si>
  <si>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</si>
  <si>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</si>
  <si>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</si>
  <si>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</si>
  <si>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</si>
  <si>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</si>
  <si>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</si>
  <si>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</si>
  <si>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</si>
  <si>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</si>
  <si>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</si>
  <si>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</si>
  <si>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</si>
  <si>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</si>
  <si>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</si>
  <si>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</si>
  <si>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</si>
  <si>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</si>
  <si>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</si>
  <si>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</si>
  <si>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</si>
  <si>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</si>
  <si>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</si>
  <si>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</si>
  <si>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</si>
  <si>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</si>
  <si>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</si>
  <si>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</si>
  <si>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</si>
  <si>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</si>
  <si>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</si>
  <si>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</si>
  <si>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</si>
  <si>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</si>
  <si>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</si>
  <si>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</si>
  <si>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</si>
  <si>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</si>
  <si>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</si>
  <si>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</si>
  <si>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</si>
  <si>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</si>
  <si>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</si>
  <si>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</si>
  <si>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</si>
  <si>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</si>
  <si>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</si>
  <si>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</si>
  <si>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</si>
  <si>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</si>
  <si>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</si>
  <si>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</si>
  <si>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</si>
  <si>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</si>
  <si>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</si>
  <si>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</si>
  <si>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</si>
  <si>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</si>
  <si>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</si>
  <si>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</si>
  <si>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</si>
  <si>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</si>
  <si>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</si>
  <si>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</si>
  <si>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</si>
  <si>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</si>
  <si>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</si>
  <si>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</si>
  <si>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</si>
  <si>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</si>
  <si>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</si>
  <si>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</si>
  <si>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</si>
  <si>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</si>
  <si>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</si>
  <si>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</si>
  <si>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</si>
  <si>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</si>
  <si>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</si>
  <si>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</si>
  <si>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</si>
  <si>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</si>
  <si>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</si>
  <si>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</si>
  <si>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</si>
  <si>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</si>
  <si>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</si>
  <si>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</si>
  <si>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</si>
  <si>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</si>
  <si>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</si>
  <si>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</si>
  <si>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</si>
  <si>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</si>
  <si>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</si>
  <si>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</si>
  <si>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</si>
  <si>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</si>
  <si>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</si>
  <si>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</si>
  <si>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</si>
  <si>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</si>
  <si>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</si>
  <si>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</si>
  <si>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</si>
  <si>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</si>
  <si>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</si>
  <si>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</si>
  <si>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</si>
  <si>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</si>
  <si>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</si>
  <si>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</si>
  <si>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</si>
  <si>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</si>
  <si>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</si>
  <si>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</si>
  <si>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</si>
  <si>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</si>
  <si>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</si>
  <si>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</si>
  <si>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</si>
  <si>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</si>
  <si>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</si>
  <si>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</si>
  <si>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</si>
  <si>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</si>
  <si>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</si>
  <si>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</si>
  <si>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</si>
  <si>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</si>
  <si>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</si>
  <si>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</si>
  <si>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</si>
  <si>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</si>
  <si>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</si>
  <si>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</si>
  <si>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</si>
  <si>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</si>
  <si>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</si>
  <si>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</si>
  <si>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</si>
  <si>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</si>
  <si>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</si>
  <si>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</si>
  <si>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</si>
  <si>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</si>
  <si>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</si>
  <si>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</si>
  <si>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</si>
  <si>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</si>
  <si>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</si>
  <si>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</si>
  <si>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</si>
  <si>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</si>
  <si>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</si>
  <si>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</si>
  <si>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</si>
  <si>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</si>
  <si>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</si>
  <si>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</si>
  <si>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</si>
  <si>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</si>
  <si>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</si>
  <si>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</si>
  <si>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</si>
  <si>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</si>
  <si>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</si>
  <si>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</si>
  <si>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</si>
  <si>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</si>
  <si>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</si>
  <si>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</si>
  <si>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</si>
  <si>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</si>
  <si>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</si>
  <si>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</si>
  <si>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</si>
  <si>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</si>
  <si>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</si>
  <si>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</si>
  <si>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</si>
  <si>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</si>
  <si>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</si>
  <si>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</si>
  <si>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</si>
  <si>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</si>
  <si>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</si>
  <si>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</si>
  <si>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</si>
  <si>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</si>
  <si>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</si>
  <si>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</si>
  <si>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</si>
  <si>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</si>
  <si>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</si>
  <si>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</si>
  <si>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</si>
  <si>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</si>
  <si>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</si>
  <si>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</si>
  <si>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</si>
  <si>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</si>
  <si>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</si>
  <si>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</si>
  <si>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</si>
  <si>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</si>
  <si>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</si>
  <si>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</si>
  <si>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</si>
  <si>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</si>
  <si>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</si>
  <si>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</si>
  <si>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</si>
  <si>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</si>
  <si>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</si>
  <si>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</si>
  <si>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</si>
  <si>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</si>
  <si>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</si>
  <si>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</si>
  <si>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</si>
  <si>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</si>
  <si>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</si>
  <si>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</si>
  <si>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</si>
  <si>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</si>
  <si>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</si>
  <si>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</si>
  <si>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</si>
  <si>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</si>
  <si>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</si>
  <si>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</si>
  <si>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</si>
  <si>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</si>
  <si>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</si>
  <si>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</si>
  <si>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</si>
  <si>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</si>
  <si>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</si>
  <si>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</si>
  <si>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</si>
  <si>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</si>
  <si>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</si>
  <si>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</si>
  <si>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</si>
  <si>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</si>
  <si>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</si>
  <si>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</si>
  <si>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</si>
  <si>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</si>
  <si>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</si>
  <si>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</si>
  <si>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</si>
  <si>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</si>
  <si>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</si>
  <si>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</si>
  <si>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</si>
  <si>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</si>
  <si>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</si>
  <si>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</si>
  <si>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</si>
  <si>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</si>
  <si>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</si>
  <si>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</si>
  <si>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</si>
  <si>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</si>
  <si>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</si>
  <si>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</si>
  <si>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</si>
  <si>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</si>
  <si>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</si>
  <si>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</si>
  <si>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</si>
  <si>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</si>
  <si>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</si>
  <si>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</si>
  <si>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</si>
  <si>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</si>
  <si>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</si>
  <si>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</si>
  <si>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</si>
  <si>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</si>
  <si>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</si>
  <si>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</si>
  <si>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</si>
  <si>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</si>
  <si>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</si>
  <si>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</si>
  <si>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</si>
  <si>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</si>
  <si>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</si>
  <si>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</si>
  <si>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</si>
  <si>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</si>
  <si>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</si>
  <si>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</si>
  <si>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</si>
  <si>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</si>
  <si>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</si>
  <si>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</si>
  <si>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</si>
  <si>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</si>
  <si>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</si>
  <si>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</si>
  <si>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</si>
  <si>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</si>
  <si>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</si>
  <si>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</si>
  <si>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</si>
  <si>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</si>
  <si>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</si>
  <si>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</si>
  <si>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</si>
  <si>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</si>
  <si>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</si>
  <si>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</si>
  <si>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</si>
  <si>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</si>
  <si>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</si>
  <si>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</si>
  <si>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</si>
  <si>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</si>
  <si>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</si>
  <si>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</si>
  <si>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</si>
  <si>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</si>
  <si>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</si>
  <si>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</si>
  <si>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</si>
  <si>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</si>
  <si>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</si>
  <si>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</si>
  <si>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</si>
  <si>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</si>
  <si>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</si>
  <si>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</si>
  <si>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</si>
  <si>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</si>
  <si>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</si>
  <si>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</si>
  <si>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</si>
  <si>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</si>
  <si>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</si>
  <si>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</si>
  <si>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</si>
  <si>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</si>
  <si>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</si>
  <si>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</si>
  <si>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</si>
  <si>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</si>
  <si>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</si>
  <si>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</si>
  <si>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</si>
  <si>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</si>
  <si>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</si>
  <si>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</si>
  <si>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</si>
  <si>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</si>
  <si>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</si>
  <si>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</si>
  <si>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</si>
  <si>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</si>
  <si>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</si>
  <si>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</si>
  <si>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</si>
  <si>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</si>
  <si>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</si>
  <si>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</si>
  <si>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</si>
  <si>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</si>
  <si>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</si>
  <si>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</si>
  <si>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</si>
  <si>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</si>
  <si>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</si>
  <si>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</si>
  <si>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</si>
  <si>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</si>
  <si>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</si>
  <si>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</si>
  <si>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</si>
  <si>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</si>
  <si>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</si>
  <si>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</si>
  <si>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</si>
  <si>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</si>
  <si>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</si>
  <si>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</si>
  <si>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</si>
  <si>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</si>
  <si>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</si>
  <si>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</si>
  <si>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</si>
  <si>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</si>
  <si>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</si>
  <si>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</si>
  <si>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</si>
  <si>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</si>
  <si>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</si>
  <si>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</si>
  <si>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</si>
  <si>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</si>
  <si>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</si>
  <si>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</si>
  <si>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</si>
  <si>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</si>
  <si>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</si>
  <si>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</si>
  <si>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</si>
  <si>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</si>
  <si>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</si>
  <si>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</si>
  <si>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</si>
  <si>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</si>
  <si>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</si>
  <si>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</si>
  <si>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</si>
  <si>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</si>
  <si>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</si>
  <si>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</si>
  <si>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</si>
  <si>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</si>
  <si>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</si>
  <si>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</si>
  <si>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</si>
  <si>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</si>
  <si>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</si>
  <si>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</si>
  <si>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</si>
  <si>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</si>
  <si>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</si>
  <si>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</si>
  <si>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</si>
  <si>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</si>
  <si>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</si>
  <si>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</si>
  <si>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</si>
  <si>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</si>
  <si>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</si>
  <si>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</si>
  <si>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</si>
  <si>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</si>
  <si>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</si>
  <si>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</si>
  <si>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</si>
  <si>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</si>
  <si>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</si>
  <si>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</si>
  <si>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</si>
  <si>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</si>
  <si>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</si>
  <si>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</si>
  <si>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</si>
  <si>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</si>
  <si>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</si>
  <si>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</si>
  <si>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</si>
  <si>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</si>
  <si>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</si>
  <si>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</si>
  <si>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</si>
  <si>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</si>
  <si>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</si>
  <si>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</si>
  <si>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</si>
  <si>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</si>
  <si>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</si>
  <si>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</si>
  <si>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</si>
  <si>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</si>
  <si>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</si>
  <si>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</si>
  <si>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</si>
  <si>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</si>
  <si>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</si>
  <si>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</si>
  <si>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</si>
  <si>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</si>
  <si>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</si>
  <si>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</si>
  <si>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</si>
  <si>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</si>
  <si>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</si>
  <si>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</si>
  <si>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</si>
  <si>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</si>
  <si>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</si>
  <si>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</si>
  <si>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</si>
  <si>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</si>
  <si>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</si>
  <si>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</si>
  <si>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</si>
  <si>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</si>
  <si>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</si>
  <si>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</si>
  <si>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</si>
  <si>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</si>
  <si>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</si>
  <si>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</si>
  <si>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</si>
  <si>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</si>
  <si>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</si>
  <si>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</si>
  <si>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</si>
  <si>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</si>
  <si>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</si>
  <si>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</si>
  <si>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</si>
  <si>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</si>
  <si>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</si>
  <si>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</si>
  <si>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</si>
  <si>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</si>
  <si>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</si>
  <si>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</si>
  <si>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</si>
  <si>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</si>
  <si>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</si>
  <si>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</si>
  <si>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</si>
  <si>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</si>
  <si>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</si>
  <si>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</si>
  <si>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</si>
  <si>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</si>
  <si>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</si>
  <si>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</si>
  <si>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</si>
  <si>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</si>
  <si>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</si>
  <si>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</si>
  <si>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</si>
  <si>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</si>
  <si>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</si>
  <si>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</si>
  <si>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</si>
  <si>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</si>
  <si>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</si>
  <si>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</si>
  <si>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</si>
  <si>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</si>
  <si>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</si>
  <si>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</si>
  <si>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</si>
  <si>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</si>
  <si>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</si>
  <si>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</si>
  <si>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</si>
  <si>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</si>
  <si>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</si>
  <si>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</si>
  <si>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</si>
  <si>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</si>
  <si>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</si>
  <si>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</si>
  <si>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</si>
  <si>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</si>
  <si>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</si>
  <si>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</si>
  <si>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</si>
  <si>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</si>
  <si>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</si>
  <si>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</si>
  <si>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</si>
  <si>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</si>
  <si>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</si>
  <si>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</si>
  <si>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</si>
  <si>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</si>
  <si>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</si>
  <si>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</si>
  <si>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</si>
  <si>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</si>
  <si>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</si>
  <si>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</si>
  <si>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</si>
  <si>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</si>
  <si>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</si>
  <si>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</si>
  <si>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</si>
  <si>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</si>
  <si>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</si>
  <si>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</si>
  <si>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</si>
  <si>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</si>
  <si>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</si>
  <si>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</si>
  <si>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</si>
  <si>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</si>
  <si>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</si>
  <si>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</si>
  <si>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</si>
  <si>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</si>
  <si>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</si>
  <si>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</si>
  <si>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</si>
  <si>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</si>
  <si>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</si>
  <si>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</si>
  <si>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</si>
  <si>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</si>
  <si>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</si>
  <si>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</si>
  <si>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</si>
  <si>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</si>
  <si>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</si>
  <si>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</si>
  <si>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</si>
  <si>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</si>
  <si>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</si>
  <si>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</si>
  <si>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</si>
  <si>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</si>
  <si>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</si>
  <si>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</si>
  <si>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</si>
  <si>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</si>
  <si>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</si>
  <si>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</si>
  <si>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</si>
  <si>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</si>
  <si>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</si>
  <si>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</si>
  <si>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</si>
  <si>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</si>
  <si>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</si>
  <si>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</si>
  <si>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</si>
  <si>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</si>
  <si>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</si>
  <si>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</si>
  <si>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</si>
  <si>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</si>
  <si>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</si>
  <si>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</si>
  <si>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</si>
  <si>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</si>
  <si>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</si>
  <si>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</si>
  <si>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</si>
  <si>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</si>
  <si>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</si>
  <si>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</si>
  <si>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</si>
  <si>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</si>
  <si>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</si>
  <si>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</si>
  <si>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</si>
  <si>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</si>
  <si>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</si>
  <si>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</si>
  <si>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</si>
  <si>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</si>
  <si>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</si>
  <si>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</si>
  <si>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</si>
  <si>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</si>
  <si>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</si>
  <si>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</si>
  <si>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</si>
  <si>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</si>
  <si>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</si>
  <si>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</si>
  <si>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</si>
  <si>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</si>
  <si>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</si>
  <si>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</si>
  <si>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</si>
  <si>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</si>
  <si>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</si>
  <si>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</si>
  <si>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</si>
  <si>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</si>
  <si>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</si>
  <si>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</si>
  <si>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</si>
  <si>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</si>
  <si>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</si>
  <si>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</si>
  <si>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</si>
  <si>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</si>
  <si>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</si>
  <si>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</si>
  <si>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</si>
  <si>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</si>
  <si>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</si>
  <si>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</si>
  <si>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</si>
  <si>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</si>
  <si>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</si>
  <si>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</si>
  <si>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</si>
  <si>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</si>
  <si>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</si>
  <si>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</si>
  <si>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</si>
  <si>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</si>
  <si>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</si>
  <si>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</si>
  <si>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</si>
  <si>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</si>
  <si>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</si>
  <si>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</si>
  <si>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</si>
  <si>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</si>
  <si>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</si>
  <si>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</si>
  <si>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</si>
  <si>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</si>
  <si>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</si>
  <si>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</si>
  <si>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</si>
  <si>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</si>
  <si>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</si>
  <si>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</si>
  <si>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</si>
  <si>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</si>
  <si>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</si>
  <si>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</si>
  <si>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</si>
  <si>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</si>
  <si>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</si>
  <si>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</si>
  <si>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</si>
  <si>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</si>
  <si>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</si>
  <si>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</si>
  <si>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</si>
  <si>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</si>
  <si>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</si>
  <si>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</si>
  <si>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</si>
  <si>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</si>
  <si>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</si>
  <si>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</si>
  <si>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</si>
  <si>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</si>
  <si>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</si>
  <si>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</si>
  <si>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</si>
  <si>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</si>
  <si>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</si>
  <si>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</si>
  <si>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</si>
  <si>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</si>
  <si>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</si>
  <si>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</si>
  <si>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</si>
  <si>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</si>
  <si>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</si>
  <si>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</si>
  <si>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</si>
  <si>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</si>
  <si>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</si>
  <si>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</si>
  <si>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</si>
  <si>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</si>
  <si>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</si>
  <si>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</si>
  <si>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</si>
  <si>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</si>
  <si>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</si>
  <si>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</si>
  <si>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</si>
  <si>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</si>
  <si>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</si>
  <si>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</si>
  <si>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</si>
  <si>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</si>
  <si>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</si>
  <si>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</si>
  <si>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</si>
  <si>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</si>
  <si>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</si>
  <si>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</si>
  <si>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</si>
  <si>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</si>
  <si>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</si>
  <si>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</si>
  <si>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</si>
  <si>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</si>
  <si>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</si>
  <si>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</si>
  <si>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</si>
  <si>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</si>
  <si>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</si>
  <si>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</si>
  <si>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</si>
  <si>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</si>
  <si>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</si>
  <si>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</si>
  <si>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</si>
  <si>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</si>
  <si>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</si>
  <si>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</si>
  <si>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</si>
  <si>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</si>
  <si>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</si>
  <si>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</si>
  <si>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</si>
  <si>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</si>
  <si>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</si>
  <si>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</si>
  <si>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</si>
  <si>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</si>
  <si>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</si>
  <si>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</si>
  <si>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</si>
  <si>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</si>
  <si>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</si>
  <si>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</si>
  <si>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</si>
  <si>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</si>
  <si>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</si>
  <si>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</si>
  <si>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</si>
  <si>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</si>
  <si>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</si>
  <si>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</si>
  <si>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</si>
  <si>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</si>
  <si>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</si>
  <si>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</si>
  <si>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</si>
  <si>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</si>
  <si>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</si>
  <si>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</si>
  <si>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</si>
  <si>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</si>
  <si>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</si>
  <si>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</si>
  <si>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</si>
  <si>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</si>
  <si>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</si>
  <si>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</si>
  <si>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</si>
  <si>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</si>
  <si>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</si>
  <si>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</si>
  <si>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</si>
  <si>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</si>
  <si>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</si>
  <si>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</si>
  <si>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</si>
  <si>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</si>
  <si>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</si>
  <si>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</si>
  <si>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</si>
  <si>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</si>
  <si>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</si>
  <si>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</si>
  <si>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</si>
  <si>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</si>
  <si>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</si>
  <si>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</si>
  <si>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</si>
  <si>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</si>
  <si>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</si>
  <si>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</si>
  <si>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</si>
  <si>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</si>
  <si>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</si>
  <si>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</si>
  <si>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</si>
  <si>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</si>
  <si>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</si>
  <si>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</si>
  <si>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</si>
  <si>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</si>
  <si>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</si>
  <si>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</si>
  <si>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</si>
  <si>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</si>
  <si>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</si>
  <si>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</si>
  <si>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</si>
  <si>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</si>
  <si>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</si>
  <si>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</si>
  <si>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</si>
  <si>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</si>
  <si>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</si>
  <si>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</si>
  <si>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</si>
  <si>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</si>
  <si>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</si>
  <si>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</si>
  <si>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</si>
  <si>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</si>
  <si>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</si>
  <si>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</si>
  <si>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</si>
  <si>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</si>
  <si>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</si>
  <si>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</si>
  <si>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</si>
  <si>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</si>
  <si>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</si>
  <si>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</si>
  <si>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</si>
  <si>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</si>
  <si>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</si>
  <si>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</si>
  <si>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</si>
  <si>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</si>
  <si>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</si>
  <si>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</si>
  <si>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</si>
  <si>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</si>
  <si>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</si>
  <si>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</si>
  <si>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</si>
  <si>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</si>
  <si>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</si>
  <si>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</si>
  <si>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</si>
  <si>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</si>
  <si>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</si>
  <si>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</si>
  <si>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</si>
  <si>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</si>
  <si>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</si>
  <si>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</si>
  <si>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</si>
  <si>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</si>
  <si>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</si>
  <si>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</si>
  <si>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</si>
  <si>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</si>
  <si>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</si>
  <si>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</si>
  <si>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</si>
  <si>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</si>
  <si>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</si>
  <si>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</si>
  <si>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</si>
  <si>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</si>
  <si>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</si>
  <si>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</si>
  <si>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</si>
  <si>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</si>
  <si>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</si>
  <si>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</si>
  <si>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</si>
  <si>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</si>
  <si>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</si>
  <si>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</si>
  <si>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</si>
  <si>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</si>
  <si>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</si>
  <si>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</si>
  <si>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</si>
  <si>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</si>
  <si>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</si>
  <si>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</si>
  <si>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</si>
  <si>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</si>
  <si>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</si>
  <si>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</si>
  <si>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</si>
  <si>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</si>
  <si>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</si>
  <si>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</si>
  <si>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</si>
  <si>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</si>
  <si>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</si>
  <si>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</si>
  <si>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</si>
  <si>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</si>
  <si>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</si>
  <si>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</si>
  <si>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</si>
  <si>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</si>
  <si>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</si>
  <si>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</si>
  <si>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</si>
  <si>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</si>
  <si>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</si>
  <si>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</si>
  <si>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</si>
  <si>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</si>
  <si>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</si>
  <si>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</si>
  <si>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</si>
  <si>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</si>
  <si>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</si>
  <si>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</si>
  <si>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</si>
  <si>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</si>
  <si>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</si>
  <si>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</si>
  <si>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</si>
  <si>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</si>
  <si>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</si>
  <si>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</si>
  <si>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</si>
  <si>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</si>
  <si>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</si>
  <si>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</si>
  <si>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</si>
  <si>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</si>
  <si>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</si>
  <si>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</si>
  <si>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</si>
  <si>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</si>
  <si>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</si>
  <si>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</si>
  <si>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</si>
  <si>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</si>
  <si>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</si>
  <si>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</si>
  <si>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</si>
  <si>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</si>
  <si>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</si>
  <si>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</si>
  <si>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</si>
  <si>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</si>
  <si>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</si>
  <si>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</si>
  <si>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</si>
  <si>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</si>
  <si>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</si>
  <si>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</si>
  <si>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</si>
  <si>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</si>
  <si>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</si>
  <si>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</si>
  <si>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</si>
  <si>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</si>
  <si>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</si>
  <si>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</si>
  <si>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</si>
  <si>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</si>
  <si>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</si>
  <si>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</si>
  <si>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</si>
  <si>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</si>
  <si>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</si>
  <si>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</si>
  <si>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</si>
  <si>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</si>
  <si>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</si>
  <si>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</si>
  <si>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</si>
  <si>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</si>
  <si>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</si>
  <si>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</si>
  <si>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</si>
  <si>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</si>
  <si>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</si>
  <si>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</si>
  <si>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</si>
  <si>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</si>
  <si>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</si>
  <si>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</si>
  <si>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</si>
  <si>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</si>
  <si>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</si>
  <si>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</si>
  <si>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</si>
  <si>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</si>
  <si>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</si>
  <si>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</si>
  <si>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</si>
  <si>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</si>
  <si>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</si>
  <si>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</si>
  <si>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</si>
  <si>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</si>
  <si>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</si>
  <si>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</si>
  <si>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</si>
  <si>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</si>
  <si>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</si>
  <si>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</si>
  <si>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</si>
  <si>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</si>
  <si>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</si>
  <si>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</si>
  <si>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</si>
  <si>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</si>
  <si>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</si>
  <si>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</si>
  <si>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</si>
  <si>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</si>
  <si>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</si>
  <si>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</si>
  <si>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</si>
  <si>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</si>
  <si>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</si>
  <si>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</si>
  <si>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</si>
  <si>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</si>
  <si>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</si>
  <si>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</si>
  <si>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</si>
  <si>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</si>
  <si>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</si>
  <si>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</si>
  <si>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</si>
  <si>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</si>
  <si>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</si>
  <si>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</si>
  <si>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</si>
  <si>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</si>
  <si>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</si>
  <si>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</si>
  <si>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</si>
  <si>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</si>
  <si>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</si>
  <si>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</si>
  <si>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</si>
  <si>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</si>
  <si>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</si>
  <si>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</si>
  <si>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</si>
  <si>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</si>
  <si>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</si>
  <si>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</si>
  <si>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</si>
  <si>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</si>
  <si>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</si>
  <si>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</si>
  <si>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</si>
  <si>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</si>
  <si>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</si>
  <si>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</si>
  <si>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</si>
  <si>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</si>
  <si>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</si>
  <si>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</si>
  <si>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</si>
  <si>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</si>
  <si>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</si>
  <si>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</si>
  <si>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</si>
  <si>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</si>
  <si>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</si>
  <si>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</si>
  <si>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</si>
  <si>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</si>
  <si>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</si>
  <si>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</si>
  <si>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</si>
  <si>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</si>
  <si>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</si>
  <si>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</si>
  <si>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</si>
  <si>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</si>
  <si>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</si>
  <si>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</si>
  <si>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</si>
  <si>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</si>
  <si>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</si>
  <si>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</si>
  <si>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</si>
  <si>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</si>
  <si>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</si>
  <si>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</si>
  <si>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</si>
  <si>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</si>
  <si>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</si>
  <si>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</si>
  <si>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</si>
  <si>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</si>
  <si>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</si>
  <si>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</si>
  <si>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</si>
  <si>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</si>
  <si>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</si>
  <si>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</si>
  <si>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</si>
  <si>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</si>
  <si>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</si>
  <si>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</si>
  <si>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</si>
  <si>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</si>
  <si>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</si>
  <si>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</si>
  <si>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</si>
  <si>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</si>
  <si>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</si>
  <si>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</si>
  <si>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</si>
  <si>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</si>
  <si>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</si>
  <si>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</si>
  <si>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</si>
  <si>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</si>
  <si>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</si>
  <si>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</si>
  <si>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</si>
  <si>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</si>
  <si>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</si>
  <si>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</si>
  <si>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</si>
  <si>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</si>
  <si>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</si>
  <si>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</si>
  <si>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</si>
  <si>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</si>
  <si>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</si>
  <si>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</si>
  <si>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</si>
  <si>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</si>
  <si>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</si>
  <si>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</si>
  <si>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</si>
  <si>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</si>
  <si>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</si>
  <si>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</si>
  <si>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</si>
  <si>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</si>
  <si>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</si>
  <si>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</si>
  <si>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</si>
  <si>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</si>
  <si>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</si>
  <si>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</si>
  <si>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</si>
  <si>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</si>
  <si>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</si>
  <si>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</si>
  <si>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</si>
  <si>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</si>
  <si>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</si>
  <si>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</si>
  <si>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</si>
  <si>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</si>
  <si>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</si>
  <si>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</si>
  <si>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</si>
  <si>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</si>
  <si>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</si>
  <si>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</si>
  <si>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</si>
  <si>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</si>
  <si>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</si>
  <si>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</si>
  <si>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</si>
  <si>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</si>
  <si>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</si>
  <si>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</si>
  <si>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</si>
  <si>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</si>
  <si>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</si>
  <si>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</si>
  <si>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</si>
  <si>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</si>
  <si>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</si>
  <si>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</si>
  <si>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</si>
  <si>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</si>
  <si>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</si>
  <si>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</si>
  <si>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</si>
  <si>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</si>
  <si>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</si>
  <si>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</si>
  <si>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</si>
  <si>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</si>
  <si>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</si>
  <si>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</si>
  <si>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</si>
  <si>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</si>
  <si>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</si>
  <si>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</si>
  <si>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</si>
  <si>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</si>
  <si>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</si>
  <si>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</si>
  <si>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</si>
  <si>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</si>
  <si>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</si>
  <si>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</si>
  <si>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</si>
  <si>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</si>
  <si>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</si>
  <si>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</si>
  <si>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</si>
  <si>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</si>
  <si>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</si>
  <si>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</si>
  <si>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</si>
  <si>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</si>
  <si>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</si>
  <si>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</si>
  <si>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</si>
  <si>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</si>
  <si>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</si>
  <si>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</si>
  <si>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</si>
  <si>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</si>
  <si>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</si>
  <si>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</si>
  <si>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</si>
  <si>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</si>
  <si>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</si>
  <si>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</si>
  <si>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</si>
  <si>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</si>
  <si>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</si>
  <si>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</si>
  <si>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</si>
  <si>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</si>
  <si>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</si>
  <si>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</si>
  <si>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</si>
  <si>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</si>
  <si>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</si>
  <si>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</si>
  <si>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</si>
  <si>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</si>
  <si>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</si>
  <si>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</si>
  <si>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</si>
  <si>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</si>
  <si>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</si>
  <si>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</si>
  <si>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</si>
  <si>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</si>
  <si>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</si>
  <si>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</si>
  <si>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</si>
  <si>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</si>
  <si>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</si>
  <si>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</si>
  <si>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</si>
  <si>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</si>
  <si>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</si>
  <si>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</si>
  <si>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</si>
  <si>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</si>
  <si>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</si>
  <si>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</si>
  <si>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</si>
  <si>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</si>
  <si>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</si>
  <si>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</si>
  <si>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</si>
  <si>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</si>
  <si>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</si>
  <si>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</si>
  <si>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</si>
  <si>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</si>
  <si>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</si>
  <si>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</si>
  <si>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</si>
  <si>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</si>
  <si>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</si>
  <si>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</si>
  <si>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</si>
  <si>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</si>
  <si>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</si>
  <si>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</si>
  <si>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</si>
  <si>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</si>
  <si>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</si>
  <si>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</si>
  <si>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</si>
  <si>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</si>
  <si>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</si>
  <si>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</si>
  <si>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</si>
  <si>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</si>
  <si>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</si>
  <si>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</si>
  <si>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</si>
  <si>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</si>
  <si>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</si>
  <si>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</si>
  <si>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</si>
  <si>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</si>
  <si>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</si>
  <si>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</si>
  <si>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</si>
  <si>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</si>
  <si>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</si>
  <si>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</si>
  <si>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</si>
  <si>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</si>
  <si>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</si>
  <si>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</si>
  <si>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</si>
  <si>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</si>
  <si>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</si>
  <si>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</si>
  <si>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</si>
  <si>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</si>
  <si>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</si>
  <si>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</si>
  <si>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</si>
  <si>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</si>
  <si>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</si>
  <si>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</si>
  <si>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</si>
  <si>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</si>
  <si>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</si>
  <si>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</si>
  <si>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</si>
  <si>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</si>
  <si>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</si>
  <si>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</si>
  <si>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</si>
  <si>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</si>
  <si>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</si>
  <si>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</si>
  <si>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</si>
  <si>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</si>
  <si>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</si>
  <si>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</si>
  <si>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</si>
  <si>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</si>
  <si>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</si>
  <si>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</si>
  <si>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</si>
  <si>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</si>
  <si>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</si>
  <si>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</si>
  <si>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</si>
  <si>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</si>
  <si>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</si>
  <si>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</si>
  <si>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</si>
  <si>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</si>
  <si>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</si>
  <si>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</si>
  <si>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</si>
  <si>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</si>
  <si>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</si>
  <si>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</si>
  <si>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</si>
  <si>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</si>
  <si>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</si>
  <si>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</si>
  <si>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</si>
  <si>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</si>
  <si>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</si>
  <si>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</si>
  <si>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</si>
  <si>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</si>
  <si>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</si>
  <si>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</si>
  <si>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</si>
  <si>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</si>
  <si>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</si>
  <si>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</si>
  <si>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</si>
  <si>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</si>
  <si>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</si>
  <si>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</si>
  <si>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</si>
  <si>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</si>
  <si>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</si>
  <si>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</si>
  <si>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</si>
  <si>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</si>
  <si>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</si>
  <si>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</si>
  <si>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</si>
  <si>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</si>
  <si>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</si>
  <si>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</si>
  <si>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</si>
  <si>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</si>
  <si>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</si>
  <si>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</si>
  <si>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</si>
  <si>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</si>
  <si>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</si>
  <si>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</si>
  <si>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</si>
  <si>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</si>
  <si>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</si>
  <si>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</si>
  <si>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</si>
  <si>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</si>
  <si>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</si>
  <si>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</si>
  <si>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</si>
  <si>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</si>
  <si>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</si>
  <si>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</si>
  <si>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</si>
  <si>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</si>
  <si>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</si>
  <si>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</si>
  <si>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</si>
  <si>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</si>
  <si>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</si>
  <si>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</si>
  <si>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</si>
  <si>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</si>
  <si>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</si>
  <si>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</si>
  <si>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</si>
  <si>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</si>
  <si>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</si>
  <si>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</si>
  <si>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</si>
  <si>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</si>
  <si>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</si>
  <si>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</si>
  <si>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</si>
  <si>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</si>
  <si>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</si>
  <si>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</si>
  <si>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</si>
  <si>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</si>
  <si>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</si>
  <si>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</si>
  <si>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</si>
  <si>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</si>
  <si>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</si>
  <si>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</si>
  <si>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</si>
  <si>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</si>
  <si>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</si>
  <si>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</si>
  <si>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</si>
  <si>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</si>
  <si>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</si>
  <si>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</si>
  <si>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</si>
  <si>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</si>
  <si>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</si>
  <si>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</si>
  <si>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</si>
  <si>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</si>
  <si>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</si>
  <si>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</si>
  <si>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</si>
  <si>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</si>
  <si>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</si>
  <si>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</si>
  <si>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</si>
  <si>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</si>
  <si>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</si>
  <si>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</si>
  <si>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</si>
  <si>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</si>
  <si>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</si>
  <si>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</si>
  <si>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</si>
  <si>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</si>
  <si>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</si>
  <si>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</si>
  <si>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</si>
  <si>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</si>
  <si>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</si>
  <si>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</si>
  <si>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</si>
  <si>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</si>
  <si>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</si>
  <si>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</si>
  <si>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</si>
  <si>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</si>
  <si>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</si>
  <si>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</si>
  <si>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</si>
  <si>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</si>
  <si>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</si>
  <si>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</si>
  <si>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</si>
  <si>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</si>
  <si>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</si>
  <si>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</si>
  <si>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</si>
  <si>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</si>
  <si>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</si>
  <si>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</si>
  <si>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</si>
  <si>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</si>
  <si>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</si>
  <si>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</si>
  <si>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</si>
  <si>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</si>
  <si>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</si>
  <si>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</si>
  <si>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</si>
  <si>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</si>
  <si>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</si>
  <si>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</si>
  <si>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</si>
  <si>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</si>
  <si>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</si>
  <si>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</si>
  <si>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</si>
  <si>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</si>
  <si>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</si>
  <si>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</si>
  <si>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</si>
  <si>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</si>
  <si>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</si>
  <si>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</si>
  <si>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</si>
  <si>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</si>
  <si>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</si>
  <si>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</si>
  <si>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</si>
  <si>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</si>
  <si>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</si>
  <si>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</si>
  <si>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</si>
  <si>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</si>
  <si>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</si>
  <si>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</si>
  <si>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</si>
  <si>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</si>
  <si>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</si>
  <si>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</si>
  <si>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</si>
  <si>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</si>
  <si>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</si>
  <si>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</si>
  <si>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</si>
  <si>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</si>
  <si>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</si>
  <si>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</si>
  <si>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</si>
  <si>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</si>
  <si>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</si>
  <si>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</si>
  <si>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</si>
  <si>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</si>
  <si>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</si>
  <si>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</si>
  <si>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</si>
  <si>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</si>
  <si>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</si>
  <si>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</si>
  <si>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</si>
  <si>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</si>
  <si>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</si>
  <si>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</si>
  <si>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</si>
  <si>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</si>
  <si>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</si>
  <si>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</si>
  <si>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</si>
  <si>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</si>
  <si>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</si>
  <si>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</si>
  <si>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</si>
  <si>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</si>
  <si>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</si>
  <si>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</si>
  <si>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</si>
  <si>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</si>
  <si>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</si>
  <si>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</si>
  <si>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</si>
  <si>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</si>
  <si>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</si>
  <si>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</si>
  <si>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</si>
  <si>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</si>
  <si>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</si>
  <si>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</si>
  <si>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</si>
  <si>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</si>
  <si>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</si>
  <si>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</si>
  <si>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</si>
  <si>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</si>
  <si>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</si>
  <si>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</si>
  <si>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</si>
  <si>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</si>
  <si>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</si>
  <si>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</si>
  <si>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</si>
  <si>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</si>
  <si>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</si>
  <si>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</si>
  <si>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</si>
  <si>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</si>
  <si>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</si>
  <si>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</si>
  <si>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</si>
  <si>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</si>
  <si>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</si>
  <si>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</si>
  <si>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</si>
  <si>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</si>
  <si>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</si>
  <si>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</si>
  <si>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</si>
  <si>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</si>
  <si>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</si>
  <si>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</si>
  <si>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</si>
  <si>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</si>
  <si>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</si>
  <si>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</si>
  <si>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</si>
  <si>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</si>
  <si>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</si>
  <si>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</si>
  <si>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</si>
  <si>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</si>
  <si>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</si>
  <si>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</si>
  <si>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</si>
  <si>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</si>
  <si>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</si>
  <si>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</si>
  <si>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</si>
  <si>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</si>
  <si>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</si>
  <si>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</si>
  <si>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</si>
  <si>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</si>
  <si>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</si>
  <si>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</si>
  <si>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</si>
  <si>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</si>
  <si>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</si>
  <si>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</si>
  <si>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</si>
  <si>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</si>
  <si>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</si>
  <si>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</si>
  <si>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</si>
  <si>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</si>
  <si>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</si>
  <si>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</si>
  <si>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</si>
  <si>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</si>
  <si>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</si>
  <si>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</si>
  <si>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</si>
  <si>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</si>
  <si>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</si>
  <si>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</si>
  <si>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</si>
  <si>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</si>
  <si>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</si>
  <si>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</si>
  <si>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</si>
  <si>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</si>
  <si>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</si>
  <si>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</si>
  <si>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</si>
  <si>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</si>
  <si>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</si>
  <si>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</si>
  <si>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</si>
  <si>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</si>
  <si>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</si>
  <si>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</si>
  <si>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</si>
  <si>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</si>
  <si>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</si>
  <si>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</si>
  <si>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</si>
  <si>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</si>
  <si>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</si>
  <si>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</si>
  <si>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</si>
  <si>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</si>
  <si>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</si>
  <si>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</si>
  <si>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</si>
  <si>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</si>
  <si>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</si>
  <si>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</si>
  <si>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</si>
  <si>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</si>
  <si>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</si>
  <si>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</si>
  <si>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</si>
  <si>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</si>
  <si>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</si>
  <si>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</si>
  <si>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</si>
  <si>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</si>
  <si>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</si>
  <si>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</si>
  <si>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</si>
  <si>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</si>
  <si>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</si>
  <si>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</si>
  <si>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</si>
  <si>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</si>
  <si>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</si>
  <si>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</si>
  <si>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</si>
  <si>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</si>
  <si>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</si>
  <si>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</si>
  <si>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</si>
  <si>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</si>
  <si>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</si>
  <si>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</si>
  <si>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</si>
  <si>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</si>
  <si>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</si>
  <si>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</si>
  <si>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</si>
  <si>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</si>
  <si>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</si>
  <si>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</si>
  <si>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</si>
  <si>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</si>
  <si>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</si>
  <si>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</si>
  <si>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</si>
  <si>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</si>
  <si>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</si>
  <si>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</si>
  <si>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</si>
  <si>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</si>
  <si>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</si>
  <si>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</si>
  <si>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</si>
  <si>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</si>
  <si>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</si>
  <si>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</si>
  <si>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</si>
  <si>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</si>
  <si>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</si>
  <si>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</si>
  <si>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</si>
  <si>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</si>
  <si>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</si>
  <si>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</si>
  <si>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</si>
  <si>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</si>
  <si>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</si>
  <si>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</si>
  <si>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</si>
  <si>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</si>
  <si>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</si>
  <si>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</si>
  <si>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</si>
  <si>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</si>
  <si>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</si>
  <si>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</si>
  <si>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</si>
  <si>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</si>
  <si>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</si>
  <si>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</si>
  <si>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</si>
  <si>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</si>
  <si>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</si>
  <si>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</si>
  <si>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</si>
  <si>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</si>
  <si>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</si>
  <si>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</si>
  <si>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</si>
  <si>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</si>
  <si>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</si>
  <si>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</si>
  <si>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</si>
  <si>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</si>
  <si>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</si>
  <si>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</si>
  <si>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</si>
  <si>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</si>
  <si>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</si>
  <si>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</si>
  <si>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</si>
  <si>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</si>
  <si>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</si>
  <si>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</si>
  <si>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</si>
  <si>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</si>
  <si>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</si>
  <si>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</si>
  <si>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</si>
  <si>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</si>
  <si>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</si>
  <si>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</si>
  <si>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</si>
  <si>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</si>
  <si>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</si>
  <si>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</si>
  <si>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</si>
  <si>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</si>
  <si>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</si>
  <si>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</si>
  <si>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</si>
  <si>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</si>
  <si>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</si>
  <si>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</si>
  <si>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</si>
  <si>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</si>
  <si>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</si>
  <si>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</si>
  <si>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</si>
  <si>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</si>
  <si>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</si>
  <si>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</si>
  <si>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</si>
  <si>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</si>
  <si>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</si>
  <si>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</si>
  <si>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</si>
  <si>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</si>
  <si>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</si>
  <si>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</si>
  <si>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</si>
  <si>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</si>
  <si>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</si>
  <si>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</si>
  <si>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</si>
  <si>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</si>
  <si>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</si>
  <si>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</si>
  <si>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</si>
  <si>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</si>
  <si>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</si>
  <si>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</si>
  <si>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</si>
  <si>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</si>
  <si>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</si>
  <si>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</si>
  <si>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</si>
  <si>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</si>
  <si>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</si>
  <si>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</si>
  <si>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</si>
  <si>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</si>
  <si>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</si>
  <si>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</si>
  <si>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</si>
  <si>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</si>
  <si>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</si>
  <si>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</si>
  <si>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</si>
  <si>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</si>
  <si>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</si>
  <si>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</si>
  <si>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</si>
  <si>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</si>
  <si>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</si>
  <si>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</si>
  <si>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</si>
  <si>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</si>
  <si>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</si>
  <si>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</si>
  <si>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</si>
  <si>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</si>
  <si>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</si>
  <si>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</si>
  <si>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</si>
  <si>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</si>
  <si>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</si>
  <si>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</si>
  <si>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</si>
  <si>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</si>
  <si>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</si>
  <si>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</si>
  <si>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</si>
  <si>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</si>
  <si>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</si>
  <si>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</si>
  <si>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</si>
  <si>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</si>
  <si>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</si>
  <si>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</si>
  <si>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</si>
  <si>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</si>
  <si>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</si>
  <si>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</si>
  <si>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</si>
  <si>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</si>
  <si>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</si>
  <si>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</si>
  <si>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</si>
  <si>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</si>
  <si>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</si>
  <si>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</si>
  <si>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</si>
  <si>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</si>
  <si>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</si>
  <si>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</si>
  <si>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</si>
  <si>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</si>
  <si>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</si>
  <si>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</si>
  <si>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</si>
  <si>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</si>
  <si>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</si>
  <si>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</si>
  <si>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</si>
  <si>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</si>
  <si>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</si>
  <si>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</si>
  <si>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</si>
  <si>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</si>
  <si>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</si>
  <si>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</si>
  <si>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</si>
  <si>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</si>
  <si>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</si>
  <si>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</si>
  <si>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</si>
  <si>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</si>
  <si>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</si>
  <si>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</si>
  <si>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</si>
  <si>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</si>
  <si>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</si>
  <si>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</si>
  <si>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</si>
  <si>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</si>
  <si>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</si>
  <si>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</si>
  <si>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</si>
  <si>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</si>
  <si>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</si>
  <si>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</si>
  <si>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</si>
  <si>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</si>
  <si>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</si>
  <si>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</si>
  <si>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</si>
  <si>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</si>
  <si>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</si>
  <si>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</si>
  <si>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</si>
  <si>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</si>
  <si>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</si>
  <si>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</si>
  <si>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</si>
  <si>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</si>
  <si>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</si>
  <si>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</si>
  <si>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</si>
  <si>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</si>
  <si>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</si>
  <si>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</si>
  <si>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</si>
  <si>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</si>
  <si>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</si>
  <si>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</si>
  <si>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</si>
  <si>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</si>
  <si>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</si>
  <si>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</si>
  <si>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</si>
  <si>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</si>
  <si>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</si>
  <si>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</si>
  <si>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</si>
  <si>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</si>
  <si>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</si>
  <si>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</si>
  <si>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</si>
  <si>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</si>
  <si>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</si>
  <si>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</si>
  <si>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</si>
  <si>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</si>
  <si>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</si>
  <si>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</si>
  <si>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</si>
  <si>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</si>
  <si>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</si>
  <si>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</si>
  <si>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</si>
  <si>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</si>
  <si>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</si>
  <si>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</si>
  <si>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</si>
  <si>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</si>
  <si>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</si>
  <si>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</si>
  <si>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</si>
  <si>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</si>
  <si>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</si>
  <si>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</si>
  <si>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</si>
  <si>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</si>
  <si>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</si>
  <si>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</si>
  <si>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</si>
  <si>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</si>
  <si>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</si>
  <si>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</si>
  <si>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</si>
  <si>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</si>
  <si>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</si>
  <si>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</si>
  <si>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</si>
  <si>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</si>
  <si>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</si>
  <si>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</si>
  <si>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</si>
  <si>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</si>
  <si>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</si>
  <si>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</si>
  <si>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</si>
  <si>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</si>
  <si>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</si>
  <si>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</si>
  <si>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</si>
  <si>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</si>
  <si>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</si>
  <si>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</si>
  <si>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</si>
  <si>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</si>
  <si>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</si>
  <si>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</si>
  <si>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</si>
  <si>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</si>
  <si>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</si>
  <si>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</si>
  <si>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</si>
  <si>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</si>
  <si>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</si>
  <si>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</si>
  <si>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</si>
  <si>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</si>
  <si>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</si>
  <si>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</si>
  <si>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</si>
  <si>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</si>
  <si>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</si>
  <si>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</si>
  <si>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</si>
  <si>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</si>
  <si>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</si>
  <si>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</si>
  <si>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</si>
  <si>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</si>
  <si>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</si>
  <si>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</si>
  <si>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</si>
  <si>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</si>
  <si>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</si>
  <si>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</si>
  <si>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</si>
  <si>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</si>
  <si>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</si>
  <si>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</si>
  <si>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</si>
  <si>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</si>
  <si>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</si>
  <si>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</si>
  <si>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</si>
  <si>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</si>
  <si>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</si>
  <si>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</si>
  <si>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</si>
  <si>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</si>
  <si>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</si>
  <si>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</si>
  <si>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</si>
  <si>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</si>
  <si>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</si>
  <si>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</si>
  <si>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</si>
  <si>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</si>
  <si>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</si>
  <si>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</si>
  <si>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</si>
  <si>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</si>
  <si>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</si>
  <si>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</si>
  <si>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</si>
  <si>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</si>
  <si>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</si>
  <si>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</si>
  <si>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</si>
  <si>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</si>
  <si>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</si>
  <si>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</si>
  <si>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</si>
  <si>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</si>
  <si>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</si>
  <si>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</si>
  <si>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</si>
  <si>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</si>
  <si>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</si>
  <si>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</si>
  <si>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</si>
  <si>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</si>
  <si>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</si>
  <si>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</si>
  <si>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</si>
  <si>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</si>
  <si>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</si>
  <si>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</si>
  <si>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</si>
  <si>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</si>
  <si>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</si>
  <si>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</si>
  <si>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</si>
  <si>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</si>
  <si>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</si>
  <si>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</si>
  <si>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</si>
  <si>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</si>
  <si>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</si>
  <si>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</si>
  <si>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</si>
  <si>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</si>
  <si>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</si>
  <si>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</si>
  <si>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</si>
  <si>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</si>
  <si>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</si>
  <si>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</si>
  <si>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</si>
  <si>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</si>
  <si>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</si>
  <si>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</si>
  <si>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</si>
  <si>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</si>
  <si>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</si>
  <si>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</si>
  <si>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</si>
  <si>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</si>
  <si>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</si>
  <si>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</si>
  <si>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</si>
  <si>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</si>
  <si>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</si>
  <si>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</si>
  <si>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</si>
  <si>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</si>
  <si>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</si>
  <si>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</si>
  <si>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</si>
  <si>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</si>
  <si>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</si>
  <si>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</si>
  <si>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</si>
  <si>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</si>
  <si>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</si>
  <si>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</si>
  <si>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</si>
  <si>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</si>
  <si>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</si>
  <si>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</si>
  <si>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</si>
  <si>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</si>
  <si>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</si>
  <si>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</si>
  <si>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</si>
  <si>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</si>
  <si>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</si>
  <si>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</si>
  <si>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</si>
  <si>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</si>
  <si>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</si>
  <si>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</si>
  <si>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</si>
  <si>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</si>
  <si>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</si>
  <si>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</si>
  <si>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</si>
  <si>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</si>
  <si>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</si>
  <si>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</si>
  <si>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</si>
  <si>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</si>
  <si>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</si>
  <si>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</si>
  <si>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</si>
  <si>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</si>
  <si>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</si>
  <si>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</si>
  <si>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</si>
  <si>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</si>
  <si>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</si>
  <si>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</si>
  <si>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</si>
  <si>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</si>
  <si>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</si>
  <si>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</si>
  <si>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</si>
  <si>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</si>
  <si>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</si>
  <si>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</si>
  <si>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</si>
  <si>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</si>
  <si>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</si>
  <si>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</si>
  <si>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</si>
  <si>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</si>
  <si>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</si>
  <si>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</si>
  <si>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</si>
  <si>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</si>
  <si>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</si>
  <si>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</si>
  <si>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</si>
  <si>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</si>
  <si>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</si>
  <si>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</si>
  <si>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</si>
  <si>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</si>
  <si>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</si>
  <si>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</si>
  <si>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</si>
  <si>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</si>
  <si>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</si>
  <si>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</si>
  <si>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</si>
  <si>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</si>
  <si>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</si>
  <si>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</si>
  <si>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</si>
  <si>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</si>
  <si>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</si>
  <si>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</si>
  <si>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</si>
  <si>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</si>
  <si>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</si>
  <si>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</si>
  <si>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</si>
  <si>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</si>
  <si>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</si>
  <si>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</si>
  <si>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</si>
  <si>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</si>
  <si>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</si>
  <si>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</si>
  <si>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</si>
  <si>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</si>
  <si>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</si>
  <si>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</si>
  <si>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</si>
  <si>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</si>
  <si>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</si>
  <si>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</si>
  <si>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</si>
  <si>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</si>
  <si>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</si>
  <si>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</si>
  <si>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</si>
  <si>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</si>
  <si>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</si>
  <si>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</si>
  <si>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</si>
  <si>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</si>
  <si>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</si>
  <si>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</si>
  <si>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</si>
  <si>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</si>
  <si>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</si>
  <si>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</si>
  <si>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</si>
  <si>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</si>
  <si>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</si>
  <si>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</si>
  <si>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</si>
  <si>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</si>
  <si>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</si>
  <si>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</si>
  <si>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</si>
  <si>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</si>
  <si>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</si>
  <si>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</si>
  <si>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</si>
  <si>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</si>
  <si>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</si>
  <si>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</si>
  <si>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</si>
  <si>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</si>
  <si>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</si>
  <si>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</si>
  <si>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</si>
  <si>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</si>
  <si>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</si>
  <si>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</si>
  <si>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</si>
  <si>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</si>
  <si>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</si>
  <si>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</si>
  <si>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</si>
  <si>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</si>
  <si>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</si>
  <si>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</si>
  <si>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</si>
  <si>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</si>
  <si>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</si>
  <si>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</si>
  <si>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</si>
  <si>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</si>
  <si>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</si>
  <si>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</si>
  <si>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</si>
  <si>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</si>
  <si>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</si>
  <si>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</si>
  <si>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</si>
  <si>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</si>
  <si>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</si>
  <si>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</si>
  <si>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</si>
  <si>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</si>
  <si>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</si>
  <si>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</si>
  <si>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</si>
  <si>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</si>
  <si>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</si>
  <si>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</si>
  <si>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</si>
  <si>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</si>
  <si>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</si>
  <si>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</si>
  <si>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</si>
  <si>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</si>
  <si>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</si>
  <si>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</si>
  <si>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</si>
  <si>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</si>
  <si>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</si>
  <si>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</si>
  <si>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</si>
  <si>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</si>
  <si>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</si>
  <si>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</si>
  <si>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</si>
  <si>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</si>
  <si>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</si>
  <si>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</si>
  <si>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</si>
  <si>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</si>
  <si>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</si>
  <si>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</si>
  <si>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</si>
  <si>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</si>
  <si>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</si>
  <si>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</si>
  <si>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</si>
  <si>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</si>
  <si>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</si>
  <si>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</si>
  <si>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</si>
  <si>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</si>
  <si>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</si>
  <si>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</si>
  <si>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</si>
  <si>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</si>
  <si>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</si>
  <si>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</si>
  <si>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</si>
  <si>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</si>
  <si>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</si>
  <si>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</si>
  <si>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</si>
  <si>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</si>
  <si>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</si>
  <si>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</si>
  <si>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</si>
  <si>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</si>
  <si>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</si>
  <si>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</si>
  <si>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</si>
  <si>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</si>
  <si>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</si>
  <si>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</si>
  <si>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</si>
  <si>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</si>
  <si>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</si>
  <si>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</si>
  <si>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</si>
  <si>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</si>
  <si>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</si>
  <si>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</si>
  <si>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</si>
  <si>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</si>
  <si>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</si>
  <si>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</si>
  <si>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</si>
  <si>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</si>
  <si>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</si>
  <si>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</si>
  <si>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</si>
  <si>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</si>
  <si>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</si>
  <si>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</si>
  <si>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</si>
  <si>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</si>
  <si>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</si>
  <si>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</si>
  <si>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</si>
  <si>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</si>
  <si>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</si>
  <si>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</si>
  <si>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</si>
  <si>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</si>
  <si>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</si>
  <si>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</si>
  <si>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</si>
  <si>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</si>
  <si>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</si>
  <si>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</si>
  <si>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</si>
  <si>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</si>
  <si>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</si>
  <si>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</si>
  <si>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</si>
  <si>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</si>
  <si>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</si>
  <si>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</si>
  <si>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</si>
  <si>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</si>
  <si>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</si>
  <si>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</si>
  <si>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</si>
  <si>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</si>
  <si>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</si>
  <si>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</si>
  <si>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</si>
  <si>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</si>
  <si>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</si>
  <si>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</si>
  <si>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</si>
  <si>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</si>
  <si>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</si>
  <si>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</si>
  <si>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</si>
  <si>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</si>
  <si>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</si>
  <si>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</si>
  <si>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</si>
  <si>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</si>
  <si>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</si>
  <si>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</si>
  <si>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</si>
  <si>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</si>
  <si>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</si>
  <si>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</si>
  <si>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</si>
  <si>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</si>
  <si>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</si>
  <si>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</si>
  <si>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</si>
  <si>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</si>
  <si>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</si>
  <si>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</si>
  <si>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</si>
  <si>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</si>
  <si>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</si>
  <si>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</si>
  <si>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</si>
  <si>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</si>
  <si>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</si>
  <si>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</si>
  <si>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</si>
  <si>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</si>
  <si>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</si>
  <si>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</si>
  <si>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</si>
  <si>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</si>
  <si>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</si>
  <si>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</si>
  <si>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</si>
  <si>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</si>
  <si>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</si>
  <si>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</si>
  <si>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</si>
  <si>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</si>
  <si>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</si>
  <si>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</si>
  <si>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</si>
  <si>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</si>
  <si>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</si>
  <si>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</si>
  <si>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</si>
  <si>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</si>
  <si>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</si>
  <si>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</si>
  <si>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</si>
  <si>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</si>
  <si>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</si>
  <si>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</si>
  <si>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</si>
  <si>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</si>
  <si>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</si>
  <si>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</si>
  <si>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</si>
  <si>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</si>
  <si>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</si>
  <si>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</si>
  <si>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</si>
  <si>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</si>
  <si>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</si>
  <si>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</si>
  <si>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</si>
  <si>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</si>
  <si>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</si>
  <si>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</si>
  <si>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</si>
  <si>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</si>
  <si>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</si>
  <si>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</si>
  <si>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</si>
  <si>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</si>
  <si>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</si>
  <si>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</si>
  <si>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</si>
  <si>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</si>
  <si>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</si>
  <si>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</si>
  <si>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</si>
  <si>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</si>
  <si>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</si>
  <si>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</si>
  <si>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</si>
  <si>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</si>
  <si>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</si>
  <si>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</si>
  <si>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</si>
  <si>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</si>
  <si>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</si>
  <si>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</si>
  <si>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</si>
  <si>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</si>
  <si>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</si>
  <si>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</si>
  <si>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</si>
  <si>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</si>
  <si>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</si>
  <si>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</si>
  <si>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</si>
  <si>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</si>
  <si>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</si>
  <si>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</si>
  <si>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</si>
  <si>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</si>
  <si>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</si>
  <si>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</si>
  <si>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</si>
  <si>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</si>
  <si>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</si>
  <si>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</si>
  <si>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</si>
  <si>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</si>
  <si>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</si>
  <si>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</si>
  <si>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</si>
  <si>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</si>
  <si>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</si>
  <si>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</si>
  <si>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</si>
  <si>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</si>
  <si>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</si>
  <si>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</si>
  <si>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</si>
  <si>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</si>
  <si>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</si>
  <si>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</si>
  <si>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</si>
  <si>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</si>
  <si>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</si>
  <si>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</si>
  <si>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</si>
  <si>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</si>
  <si>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</si>
  <si>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</si>
  <si>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</si>
  <si>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</si>
  <si>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</si>
  <si>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</si>
  <si>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</si>
  <si>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</si>
  <si>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</si>
  <si>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</si>
  <si>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</si>
  <si>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</si>
  <si>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</si>
  <si>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</si>
  <si>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</si>
  <si>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</si>
  <si>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</si>
  <si>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</si>
  <si>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</si>
  <si>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</si>
  <si>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</si>
  <si>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</si>
  <si>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</si>
  <si>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</si>
  <si>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</si>
  <si>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</si>
  <si>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</si>
  <si>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</si>
  <si>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</si>
  <si>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</si>
  <si>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</si>
  <si>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</si>
  <si>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</si>
  <si>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</si>
  <si>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</si>
  <si>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</si>
  <si>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</si>
  <si>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</si>
  <si>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</si>
  <si>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</si>
  <si>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</si>
  <si>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</si>
  <si>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</si>
  <si>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</si>
  <si>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</si>
  <si>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</si>
  <si>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</si>
  <si>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</si>
  <si>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</si>
  <si>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</si>
  <si>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</si>
  <si>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</si>
  <si>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</si>
  <si>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</si>
  <si>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</si>
  <si>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</si>
  <si>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</si>
  <si>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</si>
  <si>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</si>
  <si>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</si>
  <si>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</si>
  <si>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</si>
  <si>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</si>
  <si>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</si>
  <si>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</si>
  <si>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</si>
  <si>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</si>
  <si>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</si>
  <si>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</si>
  <si>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</si>
  <si>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</si>
  <si>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</si>
  <si>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</si>
  <si>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</si>
  <si>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</si>
  <si>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</si>
  <si>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</si>
  <si>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</si>
  <si>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</si>
  <si>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</si>
  <si>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</si>
  <si>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</si>
  <si>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</si>
  <si>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</si>
  <si>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</si>
  <si>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</si>
  <si>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</si>
  <si>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</si>
  <si>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</si>
  <si>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</si>
  <si>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</si>
  <si>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</si>
  <si>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</si>
  <si>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</si>
  <si>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</si>
  <si>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</si>
  <si>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</si>
  <si>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</si>
  <si>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</si>
  <si>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</si>
  <si>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</si>
  <si>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</si>
  <si>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</si>
  <si>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</si>
  <si>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</si>
  <si>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</si>
  <si>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</si>
  <si>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</si>
  <si>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</si>
  <si>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</si>
  <si>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</si>
  <si>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</si>
  <si>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</si>
  <si>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</si>
  <si>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</si>
  <si>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</si>
  <si>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</si>
  <si>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</si>
  <si>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</si>
  <si>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</si>
  <si>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</si>
  <si>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</si>
  <si>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</si>
  <si>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</si>
  <si>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</si>
  <si>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</si>
  <si>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</si>
  <si>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</si>
  <si>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</si>
  <si>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</si>
  <si>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</si>
  <si>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</si>
  <si>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</si>
  <si>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</si>
  <si>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</si>
  <si>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</si>
  <si>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</si>
  <si>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</si>
  <si>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</si>
  <si>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</si>
  <si>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</si>
  <si>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</si>
  <si>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</si>
  <si>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</si>
  <si>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</si>
  <si>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</si>
  <si>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</si>
  <si>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</si>
  <si>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</si>
  <si>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</si>
  <si>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</si>
  <si>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</si>
  <si>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</si>
  <si>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</si>
  <si>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</si>
  <si>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</si>
  <si>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</si>
  <si>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</si>
  <si>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</si>
  <si>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</si>
  <si>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</si>
  <si>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</si>
  <si>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</si>
  <si>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</si>
  <si>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</si>
  <si>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</si>
  <si>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</si>
  <si>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</si>
  <si>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</si>
  <si>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</si>
  <si>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</si>
  <si>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</si>
  <si>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</si>
  <si>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</si>
  <si>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</si>
  <si>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</si>
  <si>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</si>
  <si>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</si>
  <si>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</si>
  <si>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</si>
  <si>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</si>
  <si>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</si>
  <si>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</si>
  <si>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</si>
  <si>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</si>
  <si>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</si>
  <si>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</si>
  <si>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</si>
  <si>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</si>
  <si>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</si>
  <si>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</si>
  <si>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</si>
  <si>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</si>
  <si>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</si>
  <si>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</si>
  <si>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</si>
  <si>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</si>
  <si>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</si>
  <si>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</si>
  <si>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</si>
  <si>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</si>
  <si>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</si>
  <si>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</si>
  <si>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</si>
  <si>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</si>
  <si>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</si>
  <si>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</si>
  <si>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</si>
  <si>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</si>
  <si>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</si>
  <si>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</si>
  <si>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</si>
  <si>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</si>
  <si>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</si>
  <si>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</si>
  <si>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</si>
  <si>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</si>
  <si>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</si>
  <si>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</si>
  <si>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</si>
  <si>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</si>
  <si>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</si>
  <si>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</si>
  <si>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</si>
  <si>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</si>
  <si>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</si>
  <si>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</si>
  <si>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</si>
  <si>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</si>
  <si>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</si>
  <si>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</si>
  <si>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</si>
  <si>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</si>
  <si>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</si>
  <si>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</si>
  <si>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</si>
  <si>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</si>
  <si>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</si>
  <si>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</si>
  <si>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</si>
  <si>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</si>
  <si>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</si>
  <si>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</si>
  <si>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</si>
  <si>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</si>
  <si>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</si>
  <si>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</si>
  <si>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</si>
  <si>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</si>
  <si>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</si>
  <si>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</si>
  <si>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</si>
  <si>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</si>
  <si>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</si>
  <si>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</si>
  <si>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</si>
  <si>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</si>
  <si>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</si>
  <si>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</si>
  <si>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</si>
  <si>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</si>
  <si>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</si>
  <si>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</si>
  <si>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</si>
  <si>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</si>
  <si>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</si>
  <si>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</si>
  <si>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</si>
  <si>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</si>
  <si>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</si>
  <si>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</si>
  <si>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</si>
  <si>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</si>
  <si>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</si>
  <si>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</si>
  <si>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</si>
  <si>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</si>
  <si>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</si>
  <si>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</si>
  <si>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</si>
  <si>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</si>
  <si>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</si>
  <si>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</si>
  <si>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</si>
  <si>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</si>
  <si>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</si>
  <si>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</si>
  <si>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</si>
  <si>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</si>
  <si>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</si>
  <si>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</si>
  <si>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</si>
  <si>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</si>
  <si>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</si>
  <si>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</si>
  <si>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</si>
  <si>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</si>
  <si>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</si>
  <si>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</si>
  <si>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</si>
  <si>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</si>
  <si>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</si>
  <si>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</si>
  <si>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</si>
  <si>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</si>
  <si>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</si>
  <si>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</si>
  <si>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</si>
  <si>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</si>
  <si>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</si>
  <si>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</si>
  <si>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</si>
  <si>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</si>
  <si>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</si>
  <si>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</si>
  <si>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</si>
  <si>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</si>
  <si>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</si>
  <si>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</si>
  <si>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</si>
  <si>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</si>
  <si>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</si>
  <si>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</si>
  <si>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</si>
  <si>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</si>
  <si>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</si>
  <si>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</si>
  <si>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</si>
  <si>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</si>
  <si>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</si>
  <si>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</si>
  <si>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</si>
  <si>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</si>
  <si>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</si>
  <si>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</si>
  <si>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</si>
  <si>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</si>
  <si>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</si>
  <si>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</si>
  <si>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</si>
  <si>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</si>
  <si>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</si>
  <si>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</si>
  <si>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</si>
  <si>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</si>
  <si>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</si>
  <si>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</si>
  <si>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</si>
  <si>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</si>
  <si>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</si>
  <si>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</si>
  <si>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</si>
  <si>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</si>
  <si>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</si>
  <si>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</si>
  <si>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</si>
  <si>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</si>
  <si>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</si>
  <si>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</si>
  <si>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</si>
  <si>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</si>
  <si>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</si>
  <si>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</si>
  <si>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</si>
  <si>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</si>
  <si>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</si>
  <si>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</si>
  <si>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</si>
  <si>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</si>
  <si>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</si>
  <si>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</si>
  <si>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</si>
  <si>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</si>
  <si>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</si>
  <si>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</si>
  <si>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</si>
  <si>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</si>
  <si>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</si>
  <si>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</si>
  <si>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</si>
  <si>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</si>
  <si>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</si>
  <si>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</si>
  <si>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</si>
  <si>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</si>
  <si>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</si>
  <si>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</si>
  <si>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</si>
  <si>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</si>
  <si>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</si>
  <si>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</si>
  <si>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</si>
  <si>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</si>
  <si>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</si>
  <si>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</si>
  <si>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</si>
  <si>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</si>
  <si>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</si>
  <si>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</si>
  <si>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</si>
  <si>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</si>
  <si>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</si>
  <si>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</si>
  <si>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</si>
  <si>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</si>
  <si>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</si>
  <si>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</si>
  <si>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</si>
  <si>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</si>
  <si>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</si>
  <si>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</si>
  <si>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</si>
  <si>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</si>
  <si>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</si>
  <si>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</si>
  <si>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</si>
  <si>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</si>
  <si>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</si>
  <si>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</si>
  <si>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</si>
  <si>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</si>
  <si>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</si>
  <si>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</si>
  <si>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</si>
  <si>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</si>
  <si>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</si>
  <si>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</si>
  <si>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</si>
  <si>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</si>
  <si>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</si>
  <si>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</si>
  <si>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</si>
  <si>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</si>
  <si>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</si>
  <si>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</si>
  <si>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</si>
  <si>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</si>
  <si>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</si>
  <si>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</si>
  <si>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</si>
  <si>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</si>
  <si>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</si>
  <si>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</si>
  <si>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</si>
  <si>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</si>
  <si>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</si>
  <si>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</si>
  <si>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</si>
  <si>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</si>
  <si>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</si>
  <si>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</si>
  <si>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</si>
  <si>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</si>
  <si>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</si>
  <si>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</si>
  <si>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</si>
  <si>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</si>
  <si>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</si>
  <si>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</si>
  <si>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</si>
  <si>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</si>
  <si>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</si>
  <si>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</si>
  <si>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</si>
  <si>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</si>
  <si>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</si>
  <si>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</si>
  <si>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</si>
  <si>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</si>
  <si>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</si>
  <si>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</si>
  <si>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</si>
  <si>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</si>
  <si>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</si>
  <si>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</si>
  <si>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</si>
  <si>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</si>
  <si>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</si>
  <si>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</si>
  <si>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</si>
  <si>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</si>
  <si>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</si>
  <si>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</si>
  <si>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</si>
  <si>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</si>
  <si>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</si>
  <si>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</si>
  <si>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</si>
  <si>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</si>
  <si>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</si>
  <si>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</si>
  <si>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</si>
  <si>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</si>
  <si>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</si>
  <si>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</si>
  <si>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</si>
  <si>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</si>
  <si>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</si>
  <si>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</si>
  <si>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</si>
  <si>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</si>
  <si>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</si>
  <si>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</si>
  <si>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</si>
  <si>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</si>
  <si>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</si>
  <si>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</si>
  <si>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</si>
  <si>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</si>
  <si>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</si>
  <si>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</si>
  <si>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</si>
  <si>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</si>
  <si>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</si>
  <si>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</si>
  <si>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</si>
  <si>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</si>
  <si>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</si>
  <si>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</si>
  <si>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</si>
  <si>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</si>
  <si>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</si>
  <si>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</si>
  <si>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</si>
  <si>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</si>
  <si>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</si>
  <si>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</si>
  <si>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</si>
  <si>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</si>
  <si>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</si>
  <si>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</si>
  <si>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</si>
  <si>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</si>
  <si>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</si>
  <si>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</si>
  <si>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</si>
  <si>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</si>
  <si>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</si>
  <si>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</si>
  <si>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</si>
  <si>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</si>
  <si>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</si>
  <si>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</si>
  <si>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</si>
  <si>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</si>
  <si>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</si>
  <si>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</si>
  <si>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</si>
  <si>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</si>
  <si>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</si>
  <si>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</si>
  <si>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</si>
  <si>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</si>
  <si>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</si>
  <si>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</si>
  <si>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</si>
  <si>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</si>
  <si>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</si>
  <si>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</si>
  <si>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</si>
  <si>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</si>
  <si>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</si>
  <si>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</si>
  <si>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</si>
  <si>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</si>
  <si>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</si>
  <si>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</si>
  <si>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</si>
  <si>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</si>
  <si>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</si>
  <si>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</si>
  <si>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</si>
  <si>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</si>
  <si>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</si>
  <si>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</si>
  <si>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</si>
  <si>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</si>
  <si>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</si>
  <si>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</si>
  <si>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</si>
  <si>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</si>
  <si>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</si>
  <si>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</si>
  <si>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</si>
  <si>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</si>
  <si>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</si>
  <si>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</si>
  <si>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</si>
  <si>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</si>
  <si>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</si>
  <si>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</si>
  <si>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</si>
  <si>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</si>
  <si>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</si>
  <si>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</si>
  <si>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</si>
  <si>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</si>
  <si>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</si>
  <si>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</si>
  <si>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</si>
  <si>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</si>
  <si>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</si>
  <si>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</si>
  <si>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</si>
  <si>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</si>
  <si>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</si>
  <si>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</si>
  <si>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</si>
  <si>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</si>
  <si>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</si>
  <si>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</si>
  <si>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</si>
  <si>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</si>
  <si>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</si>
  <si>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</si>
  <si>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</si>
  <si>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</si>
  <si>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</si>
  <si>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</si>
  <si>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</si>
  <si>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</si>
  <si>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</si>
  <si>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</si>
  <si>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</si>
  <si>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</si>
  <si>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</si>
  <si>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</si>
  <si>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</si>
  <si>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</si>
  <si>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</si>
  <si>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</si>
  <si>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</si>
  <si>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</si>
  <si>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</si>
  <si>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</si>
  <si>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</si>
  <si>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</si>
  <si>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</si>
  <si>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</si>
  <si>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</si>
  <si>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</si>
  <si>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</si>
  <si>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</si>
  <si>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</si>
  <si>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</si>
  <si>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</si>
  <si>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</si>
  <si>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</si>
  <si>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</si>
  <si>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</si>
  <si>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</si>
  <si>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</si>
  <si>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</si>
  <si>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</si>
  <si>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</si>
  <si>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</si>
  <si>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</si>
  <si>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</si>
  <si>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</si>
  <si>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</si>
  <si>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</si>
  <si>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</si>
  <si>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</si>
  <si>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</si>
  <si>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</si>
  <si>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</si>
  <si>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</si>
  <si>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</si>
  <si>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</si>
  <si>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</si>
  <si>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</si>
  <si>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</si>
  <si>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</si>
  <si>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</si>
  <si>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</si>
  <si>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</si>
  <si>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</si>
  <si>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</si>
  <si>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</si>
  <si>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</si>
  <si>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</si>
  <si>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</si>
  <si>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</si>
  <si>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</si>
  <si>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</si>
  <si>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</si>
  <si>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</si>
  <si>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</si>
  <si>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</si>
  <si>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</si>
  <si>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</si>
  <si>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</si>
  <si>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</si>
  <si>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</si>
  <si>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</si>
  <si>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</si>
  <si>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</si>
  <si>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</si>
  <si>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</si>
  <si>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</si>
  <si>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</si>
  <si>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</si>
  <si>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</si>
  <si>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</si>
  <si>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</si>
  <si>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</si>
  <si>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</si>
  <si>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</si>
  <si>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</si>
  <si>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</si>
  <si>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</si>
  <si>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</si>
  <si>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</si>
  <si>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</si>
  <si>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</si>
  <si>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</si>
  <si>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</si>
  <si>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</si>
  <si>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</si>
  <si>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</si>
  <si>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</si>
  <si>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</si>
  <si>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</si>
  <si>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</si>
  <si>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</si>
  <si>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</si>
  <si>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</si>
  <si>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</si>
  <si>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</si>
  <si>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</si>
  <si>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</si>
  <si>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</si>
  <si>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</si>
  <si>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</si>
  <si>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</si>
  <si>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</si>
  <si>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</si>
  <si>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</si>
  <si>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</si>
  <si>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</si>
  <si>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</si>
  <si>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</si>
  <si>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</si>
  <si>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</si>
  <si>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</si>
  <si>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</si>
  <si>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</si>
  <si>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</si>
  <si>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</si>
  <si>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</si>
  <si>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</si>
  <si>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</si>
  <si>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</si>
  <si>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</si>
  <si>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</si>
  <si>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</si>
  <si>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</si>
  <si>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</si>
  <si>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</si>
  <si>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</si>
  <si>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</si>
  <si>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</si>
  <si>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</si>
  <si>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</si>
  <si>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</si>
  <si>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</si>
  <si>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</si>
  <si>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</si>
  <si>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</si>
  <si>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</si>
  <si>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</si>
  <si>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</si>
  <si>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</si>
  <si>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</si>
  <si>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</si>
  <si>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</si>
  <si>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</si>
  <si>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</si>
  <si>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</si>
  <si>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</si>
  <si>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</si>
  <si>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</si>
  <si>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</si>
  <si>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</si>
  <si>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</si>
  <si>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</si>
  <si>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</si>
  <si>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</si>
  <si>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</si>
  <si>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</si>
  <si>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</si>
  <si>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</si>
  <si>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</si>
  <si>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</si>
  <si>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</si>
  <si>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</si>
  <si>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</si>
  <si>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</si>
  <si>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</si>
  <si>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</si>
  <si>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</si>
  <si>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</si>
  <si>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</si>
  <si>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</si>
  <si>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</si>
  <si>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</si>
  <si>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</si>
  <si>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</si>
  <si>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</si>
  <si>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</si>
  <si>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</si>
  <si>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</si>
  <si>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</si>
  <si>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</si>
  <si>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</si>
  <si>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</si>
  <si>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</si>
  <si>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</si>
  <si>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</si>
  <si>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</si>
  <si>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</si>
  <si>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</si>
  <si>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</si>
  <si>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</si>
  <si>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</si>
  <si>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</si>
  <si>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</si>
  <si>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</si>
  <si>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</si>
  <si>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</si>
  <si>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</si>
  <si>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</si>
  <si>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</si>
  <si>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</si>
  <si>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</si>
  <si>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</si>
  <si>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</si>
  <si>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</si>
  <si>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</si>
  <si>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</si>
  <si>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</si>
  <si>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</si>
  <si>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</si>
  <si>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</si>
  <si>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</si>
  <si>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</si>
  <si>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</si>
  <si>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</si>
  <si>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</si>
  <si>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</si>
  <si>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</si>
  <si>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</si>
  <si>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</si>
  <si>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</si>
  <si>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</si>
  <si>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</si>
  <si>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</si>
  <si>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</si>
  <si>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</si>
  <si>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</si>
  <si>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</si>
  <si>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</si>
  <si>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</si>
  <si>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</si>
  <si>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</si>
  <si>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</si>
  <si>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</si>
  <si>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</si>
  <si>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</si>
  <si>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</si>
  <si>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</si>
  <si>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</si>
  <si>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</si>
  <si>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</si>
  <si>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</si>
  <si>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</si>
  <si>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</si>
  <si>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</si>
  <si>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</si>
  <si>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</si>
  <si>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</si>
  <si>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</si>
  <si>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</si>
  <si>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</si>
  <si>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</si>
  <si>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</si>
  <si>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</si>
  <si>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</si>
  <si>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</si>
  <si>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</si>
  <si>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</si>
  <si>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</si>
  <si>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</si>
  <si>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</si>
  <si>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</si>
  <si>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</si>
  <si>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</si>
  <si>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</si>
  <si>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</si>
  <si>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</si>
  <si>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</si>
  <si>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</si>
  <si>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</si>
  <si>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</si>
  <si>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</si>
  <si>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</si>
  <si>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</si>
  <si>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</si>
  <si>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</si>
  <si>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</si>
  <si>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</si>
  <si>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</si>
  <si>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</si>
  <si>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</si>
  <si>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</si>
  <si>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</si>
  <si>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</si>
  <si>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</si>
  <si>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</si>
  <si>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</si>
  <si>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</si>
  <si>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</si>
  <si>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</si>
  <si>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</si>
  <si>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</si>
  <si>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</si>
  <si>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</si>
  <si>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</si>
  <si>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</si>
  <si>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</si>
  <si>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</si>
  <si>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</si>
  <si>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</si>
  <si>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</si>
  <si>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</si>
  <si>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</si>
  <si>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</si>
  <si>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</si>
  <si>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</si>
  <si>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</si>
  <si>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</si>
  <si>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</si>
  <si>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</si>
  <si>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</si>
  <si>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</si>
  <si>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</si>
  <si>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</si>
  <si>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</si>
  <si>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</si>
  <si>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</si>
  <si>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</si>
  <si>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</si>
  <si>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</si>
  <si>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</si>
  <si>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</si>
  <si>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</si>
  <si>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</si>
  <si>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</si>
  <si>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</si>
  <si>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</si>
  <si>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</si>
  <si>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</si>
  <si>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</si>
  <si>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</si>
  <si>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</si>
  <si>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</si>
  <si>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</si>
  <si>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</si>
  <si>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</si>
  <si>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</si>
  <si>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</si>
  <si>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</si>
  <si>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</si>
  <si>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</si>
  <si>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</si>
  <si>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</si>
  <si>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</si>
  <si>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</si>
  <si>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</si>
  <si>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</si>
  <si>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</si>
  <si>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</si>
  <si>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</si>
  <si>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</si>
  <si>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</si>
  <si>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</si>
  <si>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</si>
  <si>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</si>
  <si>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</si>
  <si>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</si>
  <si>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</si>
  <si>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</si>
  <si>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</si>
  <si>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</si>
  <si>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</si>
  <si>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</si>
  <si>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</si>
  <si>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</si>
  <si>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</si>
  <si>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</si>
  <si>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</si>
  <si>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</si>
  <si>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</si>
  <si>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</si>
  <si>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</si>
  <si>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</si>
  <si>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</si>
  <si>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</si>
  <si>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</si>
  <si>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</si>
  <si>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</si>
  <si>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</si>
  <si>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</si>
  <si>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</si>
  <si>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</si>
  <si>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</si>
  <si>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</si>
  <si>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</si>
  <si>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</si>
  <si>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</si>
  <si>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</si>
  <si>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</si>
  <si>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</si>
  <si>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</si>
  <si>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</si>
  <si>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</si>
  <si>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</si>
  <si>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</si>
  <si>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</si>
  <si>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</si>
  <si>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</si>
  <si>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</si>
  <si>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</si>
  <si>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</si>
  <si>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</si>
  <si>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</si>
  <si>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</si>
  <si>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</si>
  <si>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</si>
  <si>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</si>
  <si>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</si>
  <si>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</si>
  <si>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</si>
  <si>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</si>
  <si>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</si>
  <si>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</si>
  <si>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</si>
  <si>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</si>
  <si>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</si>
  <si>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</si>
  <si>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</si>
  <si>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</si>
  <si>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</si>
  <si>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</si>
  <si>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</si>
  <si>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</si>
  <si>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</si>
  <si>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</si>
  <si>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</si>
  <si>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</si>
  <si>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</si>
  <si>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</si>
  <si>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</si>
  <si>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</si>
  <si>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</si>
  <si>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</si>
  <si>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</si>
  <si>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</si>
  <si>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</si>
  <si>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</si>
  <si>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</si>
  <si>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</si>
  <si>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</si>
  <si>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</si>
  <si>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</si>
  <si>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</si>
  <si>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</si>
  <si>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</si>
  <si>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</si>
  <si>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</si>
  <si>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</si>
  <si>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</si>
  <si>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</si>
  <si>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</si>
  <si>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</si>
  <si>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</si>
  <si>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</si>
  <si>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</si>
  <si>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</si>
  <si>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</si>
  <si>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</si>
  <si>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</si>
  <si>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</si>
  <si>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</si>
  <si>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</si>
  <si>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</si>
  <si>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</si>
  <si>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</si>
  <si>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</si>
  <si>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</si>
  <si>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</si>
  <si>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</si>
  <si>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</si>
  <si>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</si>
  <si>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</si>
  <si>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</si>
  <si>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</si>
  <si>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</si>
  <si>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</si>
  <si>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</si>
  <si>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</si>
  <si>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</si>
  <si>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</si>
  <si>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</si>
  <si>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</si>
  <si>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</si>
  <si>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</si>
  <si>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</si>
  <si>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</si>
  <si>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</si>
  <si>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</si>
  <si>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</si>
  <si>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</si>
  <si>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</si>
  <si>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</si>
  <si>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</si>
  <si>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</si>
  <si>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</si>
  <si>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</si>
  <si>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</si>
  <si>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</si>
  <si>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</si>
  <si>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</si>
  <si>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</si>
  <si>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</si>
  <si>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</si>
  <si>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</si>
  <si>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</si>
  <si>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</si>
  <si>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</si>
  <si>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</si>
  <si>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</si>
  <si>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</si>
  <si>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</si>
  <si>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</si>
  <si>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</si>
  <si>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</si>
  <si>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</si>
  <si>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</si>
  <si>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</si>
  <si>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</si>
  <si>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</si>
  <si>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</si>
  <si>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</si>
  <si>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</si>
  <si>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</si>
  <si>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</si>
  <si>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</si>
  <si>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</si>
  <si>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</si>
  <si>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</si>
  <si>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</si>
  <si>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</si>
  <si>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</si>
  <si>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</si>
  <si>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</si>
  <si>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</si>
  <si>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</si>
  <si>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</si>
  <si>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</si>
  <si>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</si>
  <si>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</si>
  <si>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</si>
  <si>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</si>
  <si>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</si>
  <si>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</si>
  <si>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</si>
  <si>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</si>
  <si>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</si>
  <si>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</si>
  <si>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</si>
  <si>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</si>
  <si>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</si>
  <si>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</si>
  <si>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</si>
  <si>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</si>
  <si>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</si>
  <si>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</si>
  <si>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</si>
  <si>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</si>
  <si>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</si>
  <si>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</si>
  <si>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</si>
  <si>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</si>
  <si>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</si>
  <si>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</si>
  <si>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</si>
  <si>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</si>
  <si>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</si>
  <si>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</si>
  <si>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</si>
  <si>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</si>
  <si>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</si>
  <si>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</si>
  <si>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</si>
  <si>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</si>
  <si>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</si>
  <si>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</si>
  <si>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</si>
  <si>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</si>
  <si>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</si>
  <si>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</si>
  <si>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</si>
  <si>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</si>
  <si>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</si>
  <si>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</si>
  <si>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</si>
  <si>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</si>
  <si>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</si>
  <si>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</si>
  <si>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</si>
  <si>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</si>
  <si>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</si>
  <si>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</si>
  <si>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</si>
  <si>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</si>
  <si>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</si>
  <si>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</si>
  <si>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</si>
  <si>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</si>
  <si>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</si>
  <si>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</si>
  <si>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</si>
  <si>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</si>
  <si>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</si>
  <si>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</si>
  <si>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</si>
  <si>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</si>
  <si>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</si>
  <si>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</si>
  <si>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</si>
  <si>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</si>
  <si>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</si>
  <si>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</si>
  <si>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</si>
  <si>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</si>
  <si>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</si>
  <si>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</si>
  <si>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</si>
  <si>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</si>
  <si>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</si>
  <si>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</si>
  <si>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</si>
  <si>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</si>
  <si>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</si>
  <si>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</si>
  <si>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</si>
  <si>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</si>
  <si>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</si>
  <si>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</si>
  <si>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</si>
  <si>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</si>
  <si>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</si>
  <si>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</si>
  <si>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</si>
  <si>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</si>
  <si>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</si>
  <si>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</si>
  <si>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</si>
  <si>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</si>
  <si>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</si>
  <si>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</si>
  <si>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</si>
  <si>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</si>
  <si>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</si>
  <si>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</si>
  <si>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</si>
  <si>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</si>
  <si>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</si>
  <si>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</si>
  <si>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</si>
  <si>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</si>
  <si>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</si>
  <si>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</si>
  <si>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</si>
  <si>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</si>
  <si>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</si>
  <si>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</si>
  <si>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</si>
  <si>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</si>
  <si>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</si>
  <si>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</si>
  <si>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</si>
  <si>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</si>
  <si>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</si>
  <si>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</si>
  <si>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</si>
  <si>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</si>
  <si>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</si>
  <si>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</si>
  <si>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</si>
  <si>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</si>
  <si>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</si>
  <si>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</si>
  <si>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</si>
  <si>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</si>
  <si>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</si>
  <si>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</si>
  <si>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</si>
  <si>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</si>
  <si>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</si>
  <si>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</si>
  <si>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</si>
  <si>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</si>
  <si>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</si>
  <si>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</si>
  <si>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</si>
  <si>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</si>
  <si>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</si>
  <si>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</si>
  <si>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</si>
  <si>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</si>
  <si>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</si>
  <si>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</si>
  <si>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</si>
  <si>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</si>
  <si>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</si>
  <si>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</si>
  <si>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</si>
  <si>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</si>
  <si>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</si>
  <si>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</si>
  <si>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</si>
  <si>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</si>
  <si>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</si>
  <si>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</si>
  <si>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</si>
  <si>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</si>
  <si>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</si>
  <si>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</si>
  <si>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</si>
  <si>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</si>
  <si>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</si>
  <si>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</si>
  <si>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</si>
  <si>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</si>
  <si>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</si>
  <si>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</si>
  <si>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</si>
  <si>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</si>
  <si>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</si>
  <si>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</si>
  <si>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</si>
  <si>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</si>
  <si>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</si>
  <si>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</si>
  <si>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</si>
  <si>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</si>
  <si>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</si>
  <si>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</si>
  <si>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</si>
  <si>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</si>
  <si>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</si>
  <si>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</si>
  <si>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</si>
  <si>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</si>
  <si>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</si>
  <si>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</si>
  <si>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</si>
  <si>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</si>
  <si>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</si>
  <si>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</si>
  <si>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</si>
  <si>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</si>
  <si>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</si>
  <si>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</si>
  <si>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</si>
  <si>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</si>
  <si>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</si>
  <si>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</si>
  <si>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</si>
  <si>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</si>
  <si>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</si>
  <si>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</si>
  <si>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</si>
  <si>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</si>
  <si>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</si>
  <si>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</si>
  <si>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</si>
  <si>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</si>
  <si>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</si>
  <si>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</si>
  <si>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</si>
  <si>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</si>
  <si>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</si>
  <si>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</si>
  <si>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</si>
  <si>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</si>
  <si>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</si>
  <si>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</si>
  <si>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</si>
  <si>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</si>
  <si>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</si>
  <si>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</si>
  <si>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</si>
  <si>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</si>
  <si>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</si>
  <si>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</si>
  <si>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</si>
  <si>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</si>
  <si>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</si>
  <si>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</si>
  <si>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</si>
  <si>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</si>
  <si>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</si>
  <si>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</si>
  <si>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</si>
  <si>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</si>
  <si>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</si>
  <si>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</si>
  <si>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</si>
  <si>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</si>
  <si>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</si>
  <si>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</si>
  <si>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</si>
  <si>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</si>
  <si>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</si>
  <si>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</si>
  <si>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</si>
  <si>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</si>
  <si>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</si>
  <si>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</si>
  <si>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</si>
  <si>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</si>
  <si>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</si>
  <si>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</si>
  <si>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</si>
  <si>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</si>
  <si>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</si>
  <si>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</si>
  <si>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</si>
  <si>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</si>
  <si>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</si>
  <si>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</si>
  <si>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</si>
  <si>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</si>
  <si>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</si>
  <si>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</si>
  <si>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</si>
  <si>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</si>
  <si>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</si>
  <si>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</si>
  <si>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</si>
  <si>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</si>
  <si>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</si>
  <si>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</si>
  <si>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</si>
  <si>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</si>
  <si>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</si>
  <si>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</si>
  <si>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</si>
  <si>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</si>
  <si>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</si>
  <si>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</si>
  <si>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</si>
  <si>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</si>
  <si>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</si>
  <si>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</si>
  <si>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</si>
  <si>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</si>
  <si>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</si>
  <si>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</si>
  <si>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</si>
  <si>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</si>
  <si>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</si>
  <si>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</si>
  <si>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</si>
  <si>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</si>
  <si>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</si>
  <si>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</si>
  <si>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</si>
  <si>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</si>
  <si>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</si>
  <si>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</si>
  <si>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</si>
  <si>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</si>
  <si>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</si>
  <si>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</si>
  <si>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</si>
  <si>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</si>
  <si>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</si>
  <si>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</si>
  <si>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</si>
  <si>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</si>
  <si>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</si>
  <si>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</si>
  <si>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</si>
  <si>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</si>
  <si>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</si>
  <si>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</si>
  <si>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</si>
  <si>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</si>
  <si>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</si>
  <si>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</si>
  <si>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</si>
  <si>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</si>
  <si>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</si>
  <si>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</si>
  <si>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</si>
  <si>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</si>
  <si>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</si>
  <si>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</si>
  <si>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</si>
  <si>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</si>
  <si>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</si>
  <si>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</si>
  <si>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</si>
  <si>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</si>
  <si>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</si>
  <si>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</si>
  <si>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</si>
  <si>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</si>
  <si>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</si>
  <si>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</si>
  <si>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</si>
  <si>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</si>
  <si>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</si>
  <si>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</si>
  <si>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</si>
  <si>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</si>
  <si>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</si>
  <si>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</si>
  <si>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</si>
  <si>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</si>
  <si>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</si>
  <si>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</si>
  <si>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</si>
  <si>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</si>
  <si>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</si>
  <si>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</si>
  <si>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</si>
  <si>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</si>
  <si>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</si>
  <si>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</si>
  <si>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</si>
  <si>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</si>
  <si>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</si>
  <si>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</si>
  <si>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</si>
  <si>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</si>
  <si>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</si>
  <si>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</si>
  <si>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</si>
  <si>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</si>
  <si>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</si>
  <si>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</si>
  <si>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</si>
  <si>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</si>
  <si>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</si>
  <si>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</si>
  <si>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</si>
  <si>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</si>
  <si>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</si>
  <si>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</si>
  <si>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</si>
  <si>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</si>
  <si>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</si>
  <si>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</si>
  <si>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</si>
  <si>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</si>
  <si>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</si>
  <si>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</si>
  <si>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</si>
  <si>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</si>
  <si>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</si>
  <si>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</si>
  <si>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</si>
  <si>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</si>
  <si>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</si>
  <si>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</si>
  <si>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</si>
  <si>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</si>
  <si>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</si>
  <si>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</si>
  <si>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</si>
  <si>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</si>
  <si>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</si>
  <si>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</si>
  <si>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</si>
  <si>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</si>
  <si>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</si>
  <si>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</si>
  <si>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</si>
  <si>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</si>
  <si>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</si>
  <si>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</si>
  <si>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</si>
  <si>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</si>
  <si>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</si>
  <si>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</si>
  <si>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</si>
  <si>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</si>
  <si>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</si>
  <si>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</si>
  <si>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</si>
  <si>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</si>
  <si>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</si>
  <si>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</si>
  <si>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</si>
  <si>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</si>
  <si>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</si>
  <si>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</si>
  <si>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</si>
  <si>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</si>
  <si>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</si>
  <si>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</si>
  <si>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</si>
  <si>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</si>
  <si>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</si>
  <si>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</si>
  <si>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</si>
  <si>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</si>
  <si>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</si>
  <si>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</si>
  <si>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</si>
  <si>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</si>
  <si>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</si>
  <si>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</si>
  <si>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</si>
  <si>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</si>
  <si>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</si>
  <si>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</si>
  <si>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</si>
  <si>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</si>
  <si>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</si>
  <si>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</si>
  <si>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</si>
  <si>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</si>
  <si>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</si>
  <si>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</si>
  <si>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</si>
  <si>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</si>
  <si>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</si>
  <si>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</si>
  <si>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</si>
  <si>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</si>
  <si>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</si>
  <si>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</si>
  <si>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</si>
  <si>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</si>
  <si>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</si>
  <si>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</si>
  <si>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</si>
  <si>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</si>
  <si>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</si>
  <si>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</si>
  <si>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</si>
  <si>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</si>
  <si>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</si>
  <si>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</si>
  <si>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</si>
  <si>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</si>
  <si>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</si>
  <si>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</si>
  <si>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</si>
  <si>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</si>
  <si>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</si>
  <si>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</si>
  <si>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</si>
  <si>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</si>
  <si>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</si>
  <si>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</si>
  <si>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</si>
  <si>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</si>
  <si>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</si>
  <si>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</si>
  <si>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</si>
  <si>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</si>
  <si>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</si>
  <si>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</si>
  <si>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</si>
  <si>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</si>
  <si>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</si>
  <si>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</si>
  <si>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</si>
  <si>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</si>
  <si>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</si>
  <si>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</si>
  <si>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</si>
  <si>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</si>
  <si>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</si>
  <si>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</si>
  <si>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</si>
  <si>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</si>
  <si>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</si>
  <si>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</si>
  <si>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</si>
  <si>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</si>
  <si>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</si>
  <si>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</si>
  <si>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</si>
  <si>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</si>
  <si>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</si>
  <si>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</si>
  <si>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</si>
  <si>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</si>
  <si>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</si>
  <si>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</si>
  <si>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</si>
  <si>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</si>
  <si>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</si>
  <si>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</si>
  <si>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</si>
  <si>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</si>
  <si>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</si>
  <si>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</si>
  <si>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</si>
  <si>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</si>
  <si>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</si>
  <si>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</si>
  <si>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</si>
  <si>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</si>
  <si>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</si>
  <si>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</si>
  <si>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</si>
  <si>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</si>
  <si>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</si>
  <si>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</si>
  <si>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</si>
  <si>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</si>
  <si>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</si>
  <si>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</si>
  <si>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</si>
  <si>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</si>
  <si>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</si>
  <si>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</si>
  <si>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</si>
  <si>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</si>
  <si>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</si>
  <si>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</si>
  <si>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</si>
  <si>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</si>
  <si>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</si>
  <si>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</si>
  <si>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</si>
  <si>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</si>
  <si>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</si>
  <si>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</si>
  <si>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</si>
  <si>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</si>
  <si>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</si>
  <si>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</si>
  <si>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</si>
  <si>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</si>
  <si>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</si>
  <si>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</si>
  <si>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</si>
  <si>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</si>
  <si>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</si>
  <si>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</si>
  <si>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</si>
  <si>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</si>
  <si>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</si>
  <si>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</si>
  <si>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</si>
  <si>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</si>
  <si>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</si>
  <si>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</si>
  <si>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</si>
  <si>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</si>
  <si>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</si>
  <si>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</si>
  <si>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</si>
  <si>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</si>
  <si>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</si>
  <si>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</si>
  <si>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</si>
  <si>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</si>
  <si>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</si>
  <si>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</si>
  <si>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</si>
  <si>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</si>
  <si>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</si>
  <si>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</si>
  <si>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</si>
  <si>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</si>
  <si>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</si>
  <si>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</si>
  <si>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</si>
  <si>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</si>
  <si>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</si>
  <si>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</si>
  <si>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</si>
  <si>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</si>
  <si>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</si>
  <si>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</si>
  <si>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</si>
  <si>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</si>
  <si>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</si>
  <si>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</si>
  <si>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</si>
  <si>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</si>
  <si>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</si>
  <si>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</si>
  <si>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</si>
  <si>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</si>
  <si>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</si>
  <si>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</si>
  <si>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</si>
  <si>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</si>
  <si>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</si>
  <si>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</si>
  <si>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</si>
  <si>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</si>
  <si>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</si>
  <si>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</si>
  <si>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</si>
  <si>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</si>
  <si>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</si>
  <si>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</si>
  <si>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</si>
  <si>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</si>
  <si>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</si>
  <si>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</si>
  <si>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</si>
  <si>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</si>
  <si>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</si>
  <si>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</si>
  <si>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</si>
  <si>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</si>
  <si>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</si>
  <si>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</si>
  <si>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</si>
  <si>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</si>
  <si>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</si>
  <si>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</si>
  <si>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</si>
  <si>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</si>
  <si>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</si>
  <si>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</si>
  <si>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</si>
  <si>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</si>
  <si>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</si>
  <si>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</si>
  <si>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</si>
  <si>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</si>
  <si>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</si>
  <si>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</si>
  <si>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</si>
  <si>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</si>
  <si>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</si>
  <si>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</si>
  <si>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</si>
  <si>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</si>
  <si>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</si>
  <si>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</si>
  <si>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</si>
  <si>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</si>
  <si>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</si>
  <si>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</si>
  <si>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</si>
  <si>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</si>
  <si>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</si>
  <si>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</si>
  <si>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</si>
  <si>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</si>
  <si>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</si>
  <si>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</si>
  <si>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</si>
  <si>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</si>
  <si>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</si>
  <si>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</si>
  <si>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</si>
  <si>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</si>
  <si>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</si>
  <si>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</si>
  <si>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</si>
  <si>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</si>
  <si>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</si>
  <si>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</si>
  <si>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</si>
  <si>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</si>
  <si>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</si>
  <si>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</si>
  <si>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</si>
  <si>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</si>
  <si>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</si>
  <si>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</si>
  <si>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</si>
  <si>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</si>
  <si>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</si>
  <si>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</si>
  <si>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</si>
  <si>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</si>
  <si>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</si>
  <si>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</si>
  <si>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</si>
  <si>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</si>
  <si>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</si>
  <si>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</si>
  <si>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</si>
  <si>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</si>
  <si>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</si>
  <si>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</si>
  <si>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</si>
  <si>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</si>
  <si>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</si>
  <si>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</si>
  <si>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</si>
  <si>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</si>
  <si>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</si>
  <si>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</si>
  <si>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</si>
  <si>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</si>
  <si>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</si>
  <si>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</si>
  <si>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</si>
  <si>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</si>
  <si>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</si>
  <si>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</si>
  <si>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</si>
  <si>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</si>
  <si>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</si>
  <si>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</si>
  <si>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</si>
  <si>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</si>
  <si>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</si>
  <si>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</si>
  <si>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</si>
  <si>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</si>
  <si>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</si>
  <si>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</si>
  <si>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</si>
  <si>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</si>
  <si>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</si>
  <si>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</si>
  <si>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</si>
  <si>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</si>
  <si>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</si>
  <si>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</si>
  <si>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</si>
  <si>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</si>
  <si>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</si>
  <si>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</si>
  <si>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</si>
  <si>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</si>
  <si>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</si>
  <si>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</si>
  <si>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</si>
  <si>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</si>
  <si>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</si>
  <si>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</si>
  <si>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</si>
  <si>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</si>
  <si>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</si>
  <si>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</si>
  <si>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</si>
  <si>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</si>
  <si>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</si>
  <si>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</si>
  <si>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</si>
  <si>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</si>
  <si>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</si>
  <si>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</si>
  <si>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</si>
  <si>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</si>
  <si>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</si>
  <si>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</si>
  <si>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</si>
  <si>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</si>
  <si>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</si>
  <si>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</si>
  <si>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</si>
  <si>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</si>
  <si>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</si>
  <si>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</si>
  <si>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</si>
  <si>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</si>
  <si>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</si>
  <si>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</si>
  <si>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</si>
  <si>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</si>
  <si>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</si>
  <si>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</si>
  <si>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</si>
  <si>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</si>
  <si>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</si>
  <si>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</si>
  <si>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</si>
  <si>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</si>
  <si>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</si>
  <si>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</si>
  <si>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</si>
  <si>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</si>
  <si>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</si>
  <si>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</si>
  <si>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</si>
  <si>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</si>
  <si>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</si>
  <si>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</si>
  <si>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</si>
  <si>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</si>
  <si>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</si>
  <si>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</si>
  <si>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</si>
  <si>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</si>
  <si>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</si>
  <si>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</si>
  <si>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</si>
  <si>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</si>
  <si>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</si>
  <si>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</si>
  <si>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</si>
  <si>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</si>
  <si>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</si>
  <si>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</si>
  <si>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</si>
  <si>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</si>
  <si>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</si>
  <si>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</si>
  <si>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</si>
  <si>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</si>
  <si>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</si>
  <si>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</si>
  <si>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</si>
  <si>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</si>
  <si>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</si>
  <si>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</si>
  <si>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</si>
  <si>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</si>
  <si>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</si>
  <si>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</si>
  <si>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</si>
  <si>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</si>
  <si>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</si>
  <si>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</si>
  <si>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</si>
  <si>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</si>
  <si>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</si>
  <si>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</si>
  <si>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</si>
  <si>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</si>
  <si>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</si>
  <si>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</si>
  <si>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</si>
  <si>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</si>
  <si>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</si>
  <si>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</si>
  <si>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</si>
  <si>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</si>
  <si>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</si>
  <si>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</si>
  <si>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</si>
  <si>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</si>
  <si>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</si>
  <si>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</si>
  <si>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</si>
  <si>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</si>
  <si>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</si>
  <si>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</si>
  <si>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</si>
  <si>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</si>
  <si>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</si>
  <si>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</si>
  <si>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</si>
  <si>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</si>
  <si>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</si>
  <si>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</si>
  <si>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</si>
  <si>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</si>
  <si>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</si>
  <si>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</si>
  <si>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</si>
  <si>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</si>
  <si>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</si>
  <si>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</si>
  <si>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</si>
  <si>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</si>
  <si>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</si>
  <si>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</si>
  <si>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</si>
  <si>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</si>
  <si>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</si>
  <si>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</si>
  <si>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</si>
  <si>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</si>
  <si>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</si>
  <si>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</si>
  <si>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</si>
  <si>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</si>
  <si>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</si>
  <si>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</si>
  <si>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</si>
  <si>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</si>
  <si>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</si>
  <si>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</si>
  <si>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</si>
  <si>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</si>
  <si>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</si>
  <si>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</si>
  <si>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</si>
  <si>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</si>
  <si>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</si>
  <si>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</si>
  <si>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</si>
  <si>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</si>
  <si>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</si>
  <si>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</si>
  <si>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</si>
  <si>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</si>
  <si>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</si>
  <si>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</si>
  <si>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</si>
  <si>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</si>
  <si>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</si>
  <si>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</si>
  <si>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</si>
  <si>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</si>
  <si>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</si>
  <si>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</si>
  <si>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</si>
  <si>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</si>
  <si>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</si>
  <si>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</si>
  <si>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</si>
  <si>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</si>
  <si>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</si>
  <si>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</si>
  <si>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</si>
  <si>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</si>
  <si>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</si>
  <si>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</si>
  <si>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</si>
  <si>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</si>
  <si>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</si>
  <si>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</si>
  <si>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</si>
  <si>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</si>
  <si>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</si>
  <si>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</si>
  <si>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</si>
  <si>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</si>
  <si>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</si>
  <si>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</si>
  <si>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</si>
  <si>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</si>
  <si>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</si>
  <si>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</si>
  <si>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</si>
  <si>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</si>
  <si>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</si>
  <si>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</si>
  <si>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</si>
  <si>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</si>
  <si>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</si>
  <si>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</si>
  <si>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</si>
  <si>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</si>
  <si>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</si>
  <si>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</si>
  <si>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</si>
  <si>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</si>
  <si>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</si>
  <si>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</si>
  <si>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</si>
  <si>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</si>
  <si>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</si>
  <si>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</si>
  <si>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</si>
  <si>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</si>
  <si>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</si>
  <si>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</si>
  <si>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</si>
  <si>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</si>
  <si>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</si>
  <si>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</si>
  <si>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</si>
  <si>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</si>
  <si>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</si>
  <si>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</si>
  <si>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</si>
  <si>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</si>
  <si>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</si>
  <si>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</si>
  <si>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</si>
  <si>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</si>
  <si>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</si>
  <si>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</si>
  <si>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</si>
  <si>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</si>
  <si>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</si>
  <si>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</si>
  <si>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</si>
  <si>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</si>
  <si>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</si>
  <si>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</si>
  <si>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</si>
  <si>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</si>
  <si>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</si>
  <si>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</si>
  <si>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</si>
  <si>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</si>
  <si>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</si>
  <si>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</si>
  <si>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</si>
  <si>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</si>
  <si>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</si>
  <si>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</si>
  <si>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</si>
  <si>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</si>
  <si>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</si>
  <si>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</si>
  <si>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</si>
  <si>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</si>
  <si>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</si>
  <si>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</si>
  <si>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</si>
  <si>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</si>
  <si>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</si>
  <si>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</si>
  <si>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</si>
  <si>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</si>
  <si>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</si>
  <si>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</si>
  <si>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</si>
  <si>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</si>
  <si>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</si>
  <si>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</si>
  <si>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</si>
  <si>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</si>
  <si>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</si>
  <si>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</si>
  <si>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</si>
  <si>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</si>
  <si>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</si>
  <si>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</si>
  <si>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</si>
  <si>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</si>
  <si>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</si>
  <si>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</si>
  <si>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</si>
  <si>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</si>
  <si>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</si>
  <si>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</si>
  <si>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</si>
  <si>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</si>
  <si>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</si>
  <si>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</si>
  <si>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</si>
  <si>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</si>
  <si>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</si>
  <si>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</si>
  <si>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</si>
  <si>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</si>
  <si>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</si>
  <si>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</si>
  <si>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</si>
  <si>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</si>
  <si>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</si>
  <si>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</si>
  <si>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</si>
  <si>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</si>
  <si>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</si>
  <si>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</si>
  <si>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</si>
  <si>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</si>
  <si>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</si>
  <si>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</si>
  <si>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</si>
  <si>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</si>
  <si>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</si>
  <si>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</si>
  <si>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</si>
  <si>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</si>
  <si>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</si>
  <si>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</si>
  <si>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</si>
  <si>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</si>
  <si>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</si>
  <si>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</si>
  <si>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</si>
  <si>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</si>
  <si>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</si>
  <si>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</si>
  <si>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</si>
  <si>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</si>
  <si>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</si>
  <si>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</si>
  <si>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</si>
  <si>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</si>
  <si>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</si>
  <si>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</si>
  <si>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</si>
  <si>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</si>
  <si>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</si>
  <si>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</si>
  <si>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</si>
  <si>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</si>
  <si>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</si>
  <si>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</si>
  <si>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</si>
  <si>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</si>
  <si>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</si>
  <si>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</si>
  <si>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</si>
  <si>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</si>
  <si>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</si>
  <si>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</si>
  <si>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</si>
  <si>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</si>
  <si>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</si>
  <si>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</si>
  <si>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</si>
  <si>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</si>
  <si>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</si>
  <si>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</si>
  <si>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</si>
  <si>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</si>
  <si>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</si>
  <si>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</si>
  <si>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</si>
  <si>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</si>
  <si>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</si>
  <si>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</si>
  <si>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</si>
  <si>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</si>
  <si>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</si>
  <si>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</si>
  <si>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</si>
  <si>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</si>
  <si>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</si>
  <si>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</si>
  <si>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</si>
  <si>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</si>
  <si>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</si>
  <si>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</si>
  <si>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</si>
  <si>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</si>
  <si>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</si>
  <si>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</si>
  <si>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</si>
  <si>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</si>
  <si>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</si>
  <si>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</si>
  <si>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</si>
  <si>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</si>
  <si>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</si>
  <si>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</si>
  <si>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</si>
  <si>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</si>
  <si>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</si>
  <si>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</si>
  <si>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</si>
  <si>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</si>
  <si>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</si>
  <si>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</si>
  <si>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</si>
  <si>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</si>
  <si>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</si>
  <si>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</si>
  <si>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</si>
  <si>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</si>
  <si>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</si>
  <si>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</si>
  <si>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</si>
  <si>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</si>
  <si>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</si>
  <si>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</si>
  <si>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</si>
  <si>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</si>
  <si>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</si>
  <si>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</si>
  <si>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</si>
  <si>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</si>
  <si>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</si>
  <si>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</si>
  <si>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</si>
  <si>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</si>
  <si>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</si>
  <si>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</si>
  <si>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</si>
  <si>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</si>
  <si>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</si>
  <si>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</si>
  <si>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</si>
  <si>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</si>
  <si>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</si>
  <si>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</si>
  <si>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</si>
  <si>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</si>
  <si>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</si>
  <si>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</si>
  <si>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</si>
  <si>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</si>
  <si>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</si>
  <si>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</si>
  <si>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</si>
  <si>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</si>
  <si>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</si>
  <si>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</si>
  <si>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</si>
  <si>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</si>
  <si>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</si>
  <si>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</si>
  <si>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</si>
  <si>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</si>
  <si>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</si>
  <si>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</si>
  <si>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</si>
  <si>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</si>
  <si>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</si>
  <si>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</si>
  <si>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</si>
  <si>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</si>
  <si>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</si>
  <si>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</si>
  <si>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</si>
  <si>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</si>
  <si>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</si>
  <si>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</si>
  <si>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</si>
  <si>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</si>
  <si>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</si>
  <si>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</si>
  <si>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</si>
  <si>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</si>
  <si>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</si>
  <si>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</si>
  <si>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</si>
  <si>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</si>
  <si>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</si>
  <si>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</si>
  <si>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</si>
  <si>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</si>
  <si>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</si>
  <si>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</si>
  <si>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</si>
  <si>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</si>
  <si>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</si>
  <si>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</si>
  <si>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</si>
  <si>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</si>
  <si>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</si>
  <si>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</si>
  <si>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</si>
  <si>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</si>
  <si>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</si>
  <si>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</si>
  <si>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</si>
  <si>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</si>
  <si>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</si>
  <si>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</si>
  <si>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</si>
  <si>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</si>
  <si>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</si>
  <si>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</si>
  <si>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</si>
  <si>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</si>
  <si>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</si>
  <si>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</si>
  <si>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</si>
  <si>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</si>
  <si>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</si>
  <si>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</si>
  <si>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</si>
  <si>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</si>
  <si>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</si>
  <si>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</si>
  <si>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</si>
  <si>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</si>
  <si>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</si>
  <si>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</si>
  <si>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</si>
  <si>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</si>
  <si>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</si>
  <si>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</si>
  <si>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</si>
  <si>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</si>
  <si>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</si>
  <si>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</si>
  <si>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</si>
  <si>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</si>
  <si>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</si>
  <si>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</si>
  <si>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</si>
  <si>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</si>
  <si>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</si>
  <si>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</si>
  <si>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</si>
  <si>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</si>
  <si>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</si>
  <si>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</si>
  <si>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</si>
  <si>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</si>
  <si>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</si>
  <si>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</si>
  <si>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</si>
  <si>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</si>
  <si>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</si>
  <si>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</si>
  <si>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</si>
  <si>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</si>
  <si>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</si>
  <si>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</si>
  <si>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</si>
  <si>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</si>
  <si>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</si>
  <si>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</si>
  <si>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</si>
  <si>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</si>
  <si>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</si>
  <si>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</si>
  <si>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</si>
  <si>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</si>
  <si>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</si>
  <si>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</si>
  <si>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</si>
  <si>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</si>
  <si>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</si>
  <si>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</si>
  <si>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</si>
  <si>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</si>
  <si>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</si>
  <si>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</si>
  <si>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</si>
  <si>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</si>
  <si>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</si>
  <si>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</si>
  <si>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</si>
  <si>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</si>
  <si>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</si>
  <si>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</si>
  <si>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</si>
  <si>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</si>
  <si>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</si>
  <si>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</si>
  <si>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</si>
  <si>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</si>
  <si>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</si>
  <si>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</si>
  <si>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</si>
  <si>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</si>
  <si>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</si>
  <si>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</si>
  <si>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</si>
  <si>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</si>
  <si>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</si>
  <si>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</si>
  <si>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</si>
  <si>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</si>
  <si>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</si>
  <si>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</si>
  <si>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</si>
  <si>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</si>
  <si>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</si>
  <si>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</si>
  <si>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</si>
  <si>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</si>
  <si>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</si>
  <si>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</si>
  <si>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</si>
  <si>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</si>
  <si>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</si>
  <si>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</si>
  <si>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</si>
  <si>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</si>
  <si>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</si>
  <si>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</si>
  <si>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</si>
  <si>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</si>
  <si>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</si>
  <si>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</si>
  <si>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</si>
  <si>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</si>
  <si>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</si>
  <si>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</si>
  <si>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</si>
  <si>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</si>
  <si>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</si>
  <si>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</si>
  <si>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</si>
  <si>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</si>
  <si>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</si>
  <si>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</si>
  <si>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</si>
  <si>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</si>
  <si>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</si>
  <si>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</si>
  <si>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</si>
  <si>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</si>
  <si>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</si>
  <si>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</si>
  <si>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</si>
  <si>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</si>
  <si>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</si>
  <si>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</si>
  <si>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</si>
  <si>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</si>
  <si>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</si>
  <si>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</si>
  <si>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</si>
  <si>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</si>
  <si>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</si>
  <si>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</si>
  <si>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</si>
  <si>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</si>
  <si>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</si>
  <si>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</si>
  <si>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</si>
  <si>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</si>
  <si>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</si>
  <si>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</si>
  <si>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</si>
  <si>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</si>
  <si>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</si>
  <si>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</si>
  <si>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</si>
  <si>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</si>
  <si>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</si>
  <si>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</si>
  <si>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</si>
  <si>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</si>
  <si>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</si>
  <si>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</si>
  <si>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</si>
  <si>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</si>
  <si>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</si>
  <si>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</si>
  <si>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</si>
  <si>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</si>
  <si>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</si>
  <si>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</si>
  <si>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</si>
  <si>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</si>
  <si>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</si>
  <si>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</si>
  <si>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</si>
  <si>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</si>
  <si>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</si>
  <si>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</si>
  <si>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</si>
  <si>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</si>
  <si>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</si>
  <si>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</si>
  <si>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</si>
  <si>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</si>
  <si>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</si>
  <si>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</si>
  <si>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</si>
  <si>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</si>
  <si>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</si>
  <si>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</si>
  <si>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</si>
  <si>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</si>
  <si>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</si>
  <si>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</si>
  <si>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</si>
  <si>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</si>
  <si>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</si>
  <si>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</si>
  <si>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</si>
  <si>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</si>
  <si>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</si>
  <si>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</si>
  <si>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</si>
  <si>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</si>
  <si>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</si>
  <si>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</si>
  <si>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</si>
  <si>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</si>
  <si>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</si>
  <si>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</si>
  <si>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</si>
  <si>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</si>
  <si>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</si>
  <si>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</si>
  <si>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</si>
  <si>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</si>
  <si>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</si>
  <si>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</si>
  <si>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</si>
  <si>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</si>
  <si>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</si>
  <si>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</si>
  <si>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</si>
  <si>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</si>
  <si>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</si>
  <si>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</si>
  <si>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</si>
  <si>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</si>
  <si>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</si>
  <si>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</si>
  <si>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</si>
  <si>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</si>
  <si>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</si>
  <si>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</si>
  <si>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</si>
  <si>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</si>
  <si>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</si>
  <si>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</si>
  <si>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</si>
  <si>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</si>
  <si>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</si>
  <si>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</si>
  <si>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</si>
  <si>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</si>
  <si>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</si>
  <si>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</si>
  <si>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</si>
  <si>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</si>
  <si>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</si>
  <si>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</si>
  <si>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</si>
  <si>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</si>
  <si>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</si>
  <si>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</si>
  <si>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</si>
  <si>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</si>
  <si>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</si>
  <si>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</si>
  <si>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</si>
  <si>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</si>
  <si>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</si>
  <si>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</si>
  <si>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</si>
  <si>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</si>
  <si>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</si>
  <si>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</si>
  <si>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</si>
  <si>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</si>
  <si>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</si>
  <si>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</si>
  <si>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</si>
  <si>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</si>
  <si>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</si>
  <si>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</si>
  <si>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</si>
  <si>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</si>
  <si>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</si>
  <si>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</si>
  <si>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</si>
  <si>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</si>
  <si>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</si>
  <si>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</si>
  <si>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</si>
  <si>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</si>
  <si>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</si>
  <si>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</si>
  <si>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</si>
  <si>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</si>
  <si>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</si>
  <si>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</si>
  <si>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</si>
  <si>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</si>
  <si>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</si>
  <si>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</si>
  <si>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</si>
  <si>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</si>
  <si>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</si>
  <si>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</si>
  <si>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</si>
  <si>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</si>
  <si>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</si>
  <si>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</si>
  <si>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</si>
  <si>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</si>
  <si>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</si>
  <si>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</si>
  <si>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</si>
  <si>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</si>
  <si>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</si>
  <si>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</si>
  <si>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</si>
  <si>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</si>
  <si>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</si>
  <si>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</si>
  <si>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</si>
  <si>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</si>
  <si>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</si>
  <si>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</si>
  <si>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</si>
  <si>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</si>
  <si>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</si>
  <si>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</si>
  <si>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</si>
  <si>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</si>
  <si>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</si>
  <si>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</si>
  <si>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</si>
  <si>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</si>
  <si>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</si>
  <si>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</si>
  <si>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</si>
  <si>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</si>
  <si>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</si>
  <si>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</si>
  <si>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</si>
  <si>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</si>
  <si>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</si>
  <si>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</si>
  <si>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</si>
  <si>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</si>
  <si>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</si>
  <si>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</si>
  <si>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</si>
  <si>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</si>
  <si>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</si>
  <si>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</si>
  <si>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</si>
  <si>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</si>
  <si>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</si>
  <si>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</si>
  <si>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</si>
  <si>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</si>
  <si>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</si>
  <si>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</si>
  <si>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</si>
  <si>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</si>
  <si>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</si>
  <si>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</si>
  <si>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</si>
  <si>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</si>
  <si>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</si>
  <si>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</si>
  <si>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</si>
  <si>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</si>
  <si>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</si>
  <si>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</si>
  <si>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</si>
  <si>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</si>
  <si>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</si>
  <si>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</si>
  <si>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</si>
  <si>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</si>
  <si>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</si>
  <si>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</si>
  <si>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</si>
  <si>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</si>
  <si>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</si>
  <si>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</si>
  <si>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</si>
  <si>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</si>
  <si>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</si>
  <si>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</si>
  <si>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</si>
  <si>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</si>
  <si>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</si>
  <si>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</si>
  <si>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</si>
  <si>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</si>
  <si>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</si>
  <si>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</si>
  <si>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</si>
  <si>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</si>
  <si>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</si>
  <si>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</si>
  <si>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</si>
  <si>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</si>
  <si>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</si>
  <si>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</si>
  <si>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</si>
  <si>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</si>
  <si>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</si>
  <si>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</si>
  <si>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</si>
  <si>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</si>
  <si>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</si>
  <si>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</si>
  <si>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</si>
  <si>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</si>
  <si>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</si>
  <si>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</si>
  <si>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</si>
  <si>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</si>
  <si>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</si>
  <si>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</si>
  <si>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</si>
  <si>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</si>
  <si>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</si>
  <si>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</si>
  <si>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</si>
  <si>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</si>
  <si>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</si>
  <si>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</si>
  <si>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</si>
  <si>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</si>
  <si>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</si>
  <si>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</si>
  <si>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</si>
  <si>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</si>
  <si>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</si>
  <si>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</si>
  <si>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</si>
  <si>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</si>
  <si>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</si>
  <si>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</si>
  <si>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</si>
  <si>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</si>
  <si>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</si>
  <si>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</si>
  <si>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</si>
  <si>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</si>
  <si>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</si>
  <si>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</si>
  <si>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</si>
  <si>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</si>
  <si>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</si>
  <si>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</si>
  <si>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</si>
  <si>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</si>
  <si>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</si>
  <si>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</si>
  <si>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</si>
  <si>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</si>
  <si>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</si>
  <si>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</si>
  <si>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</si>
  <si>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</si>
  <si>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</si>
  <si>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</si>
  <si>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</si>
  <si>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</si>
  <si>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</si>
  <si>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</si>
  <si>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</si>
  <si>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</si>
  <si>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</si>
  <si>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</si>
  <si>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</si>
  <si>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</si>
  <si>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</si>
  <si>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</si>
  <si>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</si>
  <si>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</si>
  <si>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</si>
  <si>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</si>
  <si>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</si>
  <si>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</si>
  <si>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</si>
  <si>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</si>
  <si>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</si>
  <si>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</si>
  <si>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</si>
  <si>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</si>
  <si>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</si>
  <si>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</si>
  <si>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</si>
  <si>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</si>
  <si>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</si>
  <si>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</si>
  <si>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</si>
  <si>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</si>
  <si>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</si>
  <si>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</si>
  <si>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</si>
  <si>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</si>
  <si>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</si>
  <si>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</si>
  <si>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</si>
  <si>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</si>
  <si>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</si>
  <si>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</si>
  <si>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</si>
  <si>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</si>
  <si>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</si>
  <si>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</si>
  <si>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</si>
  <si>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</si>
  <si>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</si>
  <si>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</si>
  <si>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</si>
  <si>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</si>
  <si>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</si>
  <si>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</si>
  <si>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</si>
  <si>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</si>
  <si>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</si>
  <si>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</si>
  <si>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</si>
  <si>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</si>
  <si>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</si>
  <si>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</si>
  <si>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</si>
  <si>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</si>
  <si>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</si>
  <si>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</si>
  <si>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</si>
  <si>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</si>
  <si>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</si>
  <si>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</si>
  <si>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</si>
  <si>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</si>
  <si>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</si>
  <si>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</si>
  <si>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</si>
  <si>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</si>
  <si>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</si>
  <si>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</si>
  <si>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</si>
  <si>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</si>
  <si>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</si>
  <si>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</si>
  <si>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</si>
  <si>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</si>
  <si>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</si>
  <si>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</si>
  <si>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</si>
  <si>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</si>
  <si>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</si>
  <si>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</si>
  <si>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</si>
  <si>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</si>
  <si>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</si>
  <si>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</si>
  <si>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</si>
  <si>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</si>
  <si>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</si>
  <si>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</si>
  <si>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</si>
  <si>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</si>
  <si>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</si>
  <si>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</si>
  <si>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</si>
  <si>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</si>
  <si>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</si>
  <si>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</si>
  <si>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</si>
  <si>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</si>
  <si>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</si>
  <si>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</si>
  <si>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</si>
  <si>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</si>
  <si>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</si>
  <si>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</si>
  <si>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</si>
  <si>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</si>
  <si>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</si>
  <si>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</si>
  <si>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</si>
  <si>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</si>
  <si>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</si>
  <si>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</si>
  <si>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</si>
  <si>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</si>
  <si>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</si>
  <si>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</si>
  <si>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</si>
  <si>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</si>
  <si>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</si>
  <si>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</si>
  <si>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</si>
  <si>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</si>
  <si>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</si>
  <si>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</si>
  <si>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</si>
  <si>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</si>
  <si>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</si>
  <si>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</si>
  <si>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</si>
  <si>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</si>
  <si>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</si>
  <si>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</si>
  <si>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</si>
  <si>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</si>
  <si>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</si>
  <si>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</si>
  <si>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</si>
  <si>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</si>
  <si>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</si>
  <si>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</si>
  <si>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</si>
  <si>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</si>
  <si>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</si>
  <si>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</si>
  <si>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</si>
  <si>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</si>
  <si>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</si>
  <si>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</si>
  <si>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</si>
  <si>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</si>
  <si>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</si>
  <si>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</si>
  <si>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</si>
  <si>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</si>
  <si>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</si>
  <si>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</si>
  <si>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</si>
  <si>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</si>
  <si>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</si>
  <si>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</si>
  <si>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</si>
  <si>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</si>
  <si>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</si>
  <si>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</si>
  <si>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</si>
  <si>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</si>
  <si>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</si>
  <si>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</si>
  <si>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</si>
  <si>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</si>
  <si>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</si>
  <si>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</si>
  <si>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</si>
  <si>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</si>
  <si>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</si>
  <si>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</si>
  <si>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</si>
  <si>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</si>
  <si>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</si>
  <si>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</si>
  <si>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</si>
  <si>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</si>
  <si>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</si>
  <si>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</si>
  <si>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</si>
  <si>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</si>
  <si>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</si>
  <si>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</si>
  <si>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</si>
  <si>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</si>
  <si>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</si>
  <si>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</si>
  <si>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</si>
  <si>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</si>
  <si>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</si>
  <si>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</si>
  <si>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</si>
  <si>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</si>
  <si>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</si>
  <si>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</si>
  <si>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</si>
  <si>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</si>
  <si>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</si>
  <si>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</si>
  <si>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</si>
  <si>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</si>
  <si>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</si>
  <si>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</si>
  <si>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</si>
  <si>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</si>
  <si>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</si>
  <si>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</si>
  <si>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</si>
  <si>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</si>
  <si>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</si>
  <si>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</si>
  <si>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</si>
  <si>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</si>
  <si>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</si>
  <si>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</si>
  <si>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</si>
  <si>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</si>
  <si>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</si>
  <si>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</si>
  <si>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</si>
  <si>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</si>
  <si>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</si>
  <si>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</si>
  <si>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</si>
  <si>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</si>
  <si>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</si>
  <si>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</si>
  <si>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</si>
  <si>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</si>
  <si>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</si>
  <si>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</si>
  <si>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</si>
  <si>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</si>
  <si>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</si>
  <si>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</si>
  <si>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</si>
  <si>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</si>
  <si>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</si>
  <si>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</si>
  <si>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</si>
  <si>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</si>
  <si>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</si>
  <si>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</si>
  <si>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</si>
  <si>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</si>
  <si>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</si>
  <si>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</si>
  <si>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</si>
  <si>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</si>
  <si>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</si>
  <si>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</si>
  <si>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</si>
  <si>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</si>
  <si>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</si>
  <si>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</si>
  <si>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</si>
  <si>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</si>
  <si>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</si>
  <si>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</si>
  <si>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</si>
  <si>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</si>
  <si>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</si>
  <si>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</si>
  <si>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</si>
  <si>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</si>
  <si>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</si>
  <si>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</si>
  <si>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</si>
  <si>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</si>
  <si>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</si>
  <si>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</si>
  <si>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</si>
  <si>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</si>
  <si>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</si>
  <si>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</si>
  <si>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</si>
  <si>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</si>
  <si>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</si>
  <si>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</si>
  <si>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</si>
  <si>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</si>
  <si>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</si>
  <si>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</si>
  <si>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</si>
  <si>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</si>
  <si>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</si>
  <si>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</si>
  <si>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</si>
  <si>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</si>
  <si>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</si>
  <si>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</si>
  <si>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</si>
  <si>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</si>
  <si>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</si>
  <si>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</si>
  <si>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</si>
  <si>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</si>
  <si>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</si>
  <si>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</si>
  <si>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</si>
  <si>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</si>
  <si>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</si>
  <si>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</si>
  <si>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</si>
  <si>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</si>
  <si>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</si>
  <si>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</si>
  <si>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</si>
  <si>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</si>
  <si>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</si>
  <si>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</si>
  <si>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</si>
  <si>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</si>
  <si>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</si>
  <si>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</si>
  <si>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</si>
  <si>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</si>
  <si>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</si>
  <si>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</si>
  <si>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</si>
  <si>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</si>
  <si>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</si>
  <si>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</si>
  <si>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</si>
  <si>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</si>
  <si>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</si>
  <si>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</si>
  <si>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</si>
  <si>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</si>
  <si>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</si>
  <si>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</si>
  <si>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</si>
  <si>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</si>
  <si>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</si>
  <si>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</si>
  <si>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</si>
  <si>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</si>
  <si>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</si>
  <si>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</si>
  <si>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</si>
  <si>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</si>
  <si>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</si>
  <si>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</si>
  <si>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</si>
  <si>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</si>
  <si>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</si>
  <si>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</si>
  <si>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</si>
  <si>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</si>
  <si>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</si>
  <si>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</si>
  <si>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</si>
  <si>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</si>
  <si>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</si>
  <si>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</si>
  <si>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</si>
  <si>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</si>
  <si>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</si>
  <si>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</si>
  <si>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</si>
  <si>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</si>
  <si>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</si>
  <si>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</si>
  <si>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</si>
  <si>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</si>
  <si>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</si>
  <si>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</si>
  <si>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</si>
  <si>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</si>
  <si>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</si>
  <si>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</si>
  <si>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</si>
  <si>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</si>
  <si>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</si>
  <si>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</si>
  <si>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</si>
  <si>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</si>
  <si>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</si>
  <si>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</si>
  <si>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</si>
  <si>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</si>
  <si>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</si>
  <si>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</si>
  <si>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</si>
  <si>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</si>
  <si>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</si>
  <si>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</si>
  <si>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</si>
  <si>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</si>
  <si>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</si>
  <si>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</si>
  <si>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</si>
  <si>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</si>
  <si>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</si>
  <si>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</si>
  <si>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</si>
  <si>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</si>
  <si>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</si>
  <si>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</si>
  <si>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</si>
  <si>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</si>
  <si>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</si>
  <si>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</si>
  <si>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</si>
  <si>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</si>
  <si>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</si>
  <si>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</si>
  <si>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</si>
  <si>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</si>
  <si>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</si>
  <si>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</si>
  <si>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</si>
  <si>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</si>
  <si>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</si>
  <si>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</si>
  <si>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</si>
  <si>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</si>
  <si>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</si>
  <si>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</si>
  <si>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</si>
  <si>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</si>
  <si>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</si>
  <si>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</si>
  <si>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</si>
  <si>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</si>
  <si>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</si>
  <si>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</si>
  <si>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</si>
  <si>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</si>
  <si>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</si>
  <si>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</si>
  <si>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</si>
  <si>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</si>
  <si>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</si>
  <si>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</si>
  <si>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</si>
  <si>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</si>
  <si>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</si>
  <si>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</si>
  <si>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</si>
  <si>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</si>
  <si>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</si>
  <si>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</si>
  <si>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</si>
  <si>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</si>
  <si>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</si>
  <si>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</si>
  <si>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</si>
  <si>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</si>
  <si>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</si>
  <si>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</si>
  <si>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</si>
  <si>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</si>
  <si>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</si>
  <si>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</si>
  <si>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</si>
  <si>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</si>
  <si>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</si>
  <si>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</si>
  <si>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</si>
  <si>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</si>
  <si>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</si>
  <si>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</si>
  <si>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</si>
  <si>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</si>
  <si>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</si>
  <si>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</si>
  <si>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</si>
  <si>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</si>
  <si>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</si>
  <si>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</si>
  <si>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</si>
  <si>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</si>
  <si>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</si>
  <si>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</si>
  <si>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</si>
  <si>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</si>
  <si>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</si>
  <si>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</si>
  <si>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</si>
  <si>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</si>
  <si>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</si>
  <si>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</si>
  <si>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</si>
  <si>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</si>
  <si>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</si>
  <si>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</si>
  <si>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</si>
  <si>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</si>
  <si>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</si>
  <si>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</si>
  <si>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</si>
  <si>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</si>
  <si>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</si>
  <si>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</si>
  <si>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</si>
  <si>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</si>
  <si>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</si>
  <si>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</si>
  <si>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</si>
  <si>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</si>
  <si>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</si>
  <si>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</si>
  <si>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</si>
  <si>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</si>
  <si>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</si>
  <si>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</si>
  <si>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</si>
  <si>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</si>
  <si>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</si>
  <si>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</si>
  <si>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</si>
  <si>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</si>
  <si>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</si>
  <si>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</si>
  <si>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</si>
  <si>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</si>
  <si>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</si>
  <si>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</si>
  <si>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</si>
  <si>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</si>
  <si>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</si>
  <si>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</si>
  <si>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</si>
  <si>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</si>
  <si>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</si>
  <si>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</si>
  <si>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</si>
  <si>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</si>
  <si>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</si>
  <si>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</si>
  <si>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</si>
  <si>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</si>
  <si>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</si>
  <si>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</si>
  <si>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</si>
  <si>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</si>
  <si>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</si>
  <si>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</si>
  <si>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</si>
  <si>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</si>
  <si>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</si>
  <si>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</si>
  <si>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</si>
  <si>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</si>
  <si>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</si>
  <si>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</si>
  <si>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</si>
  <si>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</si>
  <si>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</si>
  <si>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</si>
  <si>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</si>
  <si>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</si>
  <si>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</si>
  <si>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</si>
  <si>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</si>
  <si>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</si>
  <si>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</si>
  <si>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</si>
  <si>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</si>
  <si>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</si>
  <si>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</si>
  <si>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</si>
  <si>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</si>
  <si>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</si>
  <si>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</si>
  <si>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</si>
  <si>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</si>
  <si>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</si>
  <si>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</si>
  <si>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</si>
  <si>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</si>
  <si>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</si>
  <si>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</si>
  <si>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</si>
  <si>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</si>
  <si>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</si>
  <si>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</si>
  <si>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</si>
  <si>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</si>
  <si>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</si>
  <si>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</si>
  <si>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</si>
  <si>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</si>
  <si>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</si>
  <si>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</si>
  <si>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</si>
  <si>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</si>
  <si>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</si>
  <si>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</si>
  <si>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</si>
  <si>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</si>
  <si>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</si>
  <si>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</si>
  <si>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</si>
  <si>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</si>
  <si>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</si>
  <si>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</si>
  <si>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</si>
  <si>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</si>
  <si>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</si>
  <si>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</si>
  <si>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</si>
  <si>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</si>
  <si>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</si>
  <si>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</si>
  <si>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</si>
  <si>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</si>
  <si>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</si>
  <si>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</si>
  <si>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</si>
  <si>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</si>
  <si>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</si>
  <si>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</si>
  <si>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</si>
  <si>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</si>
  <si>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</si>
  <si>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</si>
  <si>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</si>
  <si>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</si>
  <si>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</si>
  <si>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</si>
  <si>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</si>
  <si>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</si>
  <si>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</si>
  <si>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</si>
  <si>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</si>
  <si>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</si>
  <si>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</si>
  <si>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</si>
  <si>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</si>
  <si>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</si>
  <si>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</si>
  <si>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</si>
  <si>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</si>
  <si>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</si>
  <si>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</si>
  <si>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</si>
  <si>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</si>
  <si>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</si>
  <si>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</si>
  <si>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</si>
  <si>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</si>
  <si>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</si>
  <si>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</si>
  <si>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</si>
  <si>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</si>
  <si>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</si>
  <si>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</si>
  <si>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</si>
  <si>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</si>
  <si>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</si>
  <si>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</si>
  <si>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</si>
  <si>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</si>
  <si>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</si>
  <si>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</si>
  <si>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</si>
  <si>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</si>
  <si>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</si>
  <si>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</si>
  <si>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</si>
  <si>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</si>
  <si>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</si>
  <si>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</si>
  <si>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</si>
  <si>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</si>
  <si>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</si>
  <si>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</si>
  <si>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</si>
  <si>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</si>
  <si>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</si>
  <si>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</si>
  <si>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</si>
  <si>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</si>
  <si>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</si>
  <si>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</si>
  <si>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</si>
  <si>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</si>
  <si>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</si>
  <si>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</si>
  <si>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</si>
  <si>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</si>
  <si>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</si>
  <si>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</si>
  <si>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</si>
  <si>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</si>
  <si>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</si>
  <si>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</si>
  <si>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</si>
  <si>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</si>
  <si>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</si>
  <si>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</si>
  <si>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</si>
  <si>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</si>
  <si>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</si>
  <si>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</si>
  <si>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</si>
  <si>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</si>
  <si>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</si>
  <si>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</si>
  <si>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</si>
  <si>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</si>
  <si>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</si>
  <si>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</si>
  <si>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</si>
  <si>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</si>
  <si>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</si>
  <si>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</si>
  <si>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</si>
  <si>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</si>
  <si>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</si>
  <si>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</si>
  <si>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</si>
  <si>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</si>
  <si>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</si>
  <si>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</si>
  <si>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</si>
  <si>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</si>
  <si>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</si>
  <si>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</si>
  <si>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</si>
  <si>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</si>
  <si>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</si>
  <si>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</si>
  <si>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</si>
  <si>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</si>
  <si>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</si>
  <si>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</si>
  <si>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</si>
  <si>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</si>
  <si>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</si>
  <si>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</si>
  <si>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</si>
  <si>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</si>
  <si>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</si>
  <si>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</si>
  <si>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</si>
  <si>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</si>
  <si>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</si>
  <si>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</si>
  <si>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</si>
  <si>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</si>
  <si>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</si>
  <si>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</si>
  <si>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</si>
  <si>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</si>
  <si>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</si>
  <si>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</si>
  <si>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</si>
  <si>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</si>
  <si>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</si>
  <si>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</si>
  <si>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</si>
  <si>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</si>
  <si>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</si>
  <si>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</si>
  <si>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</si>
  <si>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</si>
  <si>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</si>
  <si>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</si>
  <si>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</si>
  <si>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</si>
  <si>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</si>
  <si>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</si>
  <si>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</si>
  <si>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</si>
  <si>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</si>
  <si>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</si>
  <si>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</si>
  <si>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</si>
  <si>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</si>
  <si>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</si>
  <si>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</si>
  <si>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</si>
  <si>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</si>
  <si>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</si>
  <si>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</si>
  <si>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</si>
  <si>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</si>
  <si>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</si>
  <si>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</si>
  <si>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</si>
  <si>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</si>
  <si>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</si>
  <si>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</si>
  <si>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</si>
  <si>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</si>
  <si>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</si>
  <si>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</si>
  <si>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</si>
  <si>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</si>
  <si>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</si>
  <si>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</si>
  <si>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</si>
  <si>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</si>
  <si>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</si>
  <si>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</si>
  <si>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</si>
  <si>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</si>
  <si>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</si>
  <si>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</si>
  <si>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</si>
  <si>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</si>
  <si>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</si>
  <si>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</si>
  <si>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</si>
  <si>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</si>
  <si>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</si>
  <si>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</si>
  <si>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</si>
  <si>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</si>
  <si>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</si>
  <si>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</si>
  <si>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</si>
  <si>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</si>
  <si>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</si>
  <si>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</si>
  <si>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</si>
  <si>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</si>
  <si>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</si>
  <si>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</si>
  <si>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</si>
  <si>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</si>
  <si>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</si>
  <si>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</si>
  <si>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</si>
  <si>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</si>
  <si>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</si>
  <si>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</si>
  <si>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</si>
  <si>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</si>
  <si>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</si>
  <si>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</si>
  <si>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</si>
  <si>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</si>
  <si>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</si>
  <si>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</si>
  <si>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</si>
  <si>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</si>
  <si>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</si>
  <si>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</si>
  <si>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</si>
  <si>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</si>
  <si>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</si>
  <si>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</si>
  <si>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</si>
  <si>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</si>
  <si>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</si>
  <si>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</si>
  <si>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</si>
  <si>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</si>
  <si>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</si>
  <si>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</si>
  <si>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</si>
  <si>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</si>
  <si>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</si>
  <si>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</si>
  <si>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</si>
  <si>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</si>
  <si>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</si>
  <si>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</si>
  <si>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</si>
  <si>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</si>
  <si>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</si>
  <si>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</si>
  <si>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</si>
  <si>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</si>
  <si>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</si>
  <si>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</si>
  <si>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</si>
  <si>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</si>
  <si>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</si>
  <si>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</si>
  <si>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</si>
  <si>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</si>
  <si>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</si>
  <si>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</si>
  <si>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</si>
  <si>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</si>
  <si>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</si>
  <si>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</si>
  <si>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</si>
  <si>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</si>
  <si>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</si>
  <si>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</si>
  <si>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</si>
  <si>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</si>
  <si>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</si>
  <si>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</si>
  <si>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</si>
  <si>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</si>
  <si>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</si>
  <si>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</si>
  <si>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</si>
  <si>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</si>
  <si>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</si>
  <si>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</si>
  <si>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</si>
  <si>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</si>
  <si>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</si>
  <si>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</si>
  <si>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</si>
  <si>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</si>
  <si>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</si>
  <si>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</si>
  <si>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</si>
  <si>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</si>
  <si>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</si>
  <si>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</si>
  <si>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</si>
  <si>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</si>
  <si>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</si>
  <si>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</si>
  <si>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</si>
  <si>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</si>
  <si>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</si>
  <si>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</si>
  <si>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</si>
  <si>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</si>
  <si>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</si>
  <si>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</si>
  <si>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</si>
  <si>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</si>
  <si>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</si>
  <si>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</si>
  <si>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</si>
  <si>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</si>
  <si>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</si>
  <si>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</si>
  <si>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</si>
  <si>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</si>
  <si>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</si>
  <si>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</si>
  <si>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</si>
  <si>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</si>
  <si>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</si>
  <si>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</si>
  <si>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</si>
  <si>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</si>
  <si>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</si>
  <si>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</si>
  <si>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</si>
  <si>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</si>
  <si>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</si>
  <si>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</si>
  <si>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</si>
  <si>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</si>
  <si>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</si>
  <si>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</si>
  <si>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</si>
  <si>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</si>
  <si>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</si>
  <si>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</si>
  <si>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</si>
  <si>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</si>
  <si>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</si>
  <si>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</si>
  <si>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</si>
  <si>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</si>
  <si>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</si>
  <si>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</si>
  <si>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</si>
  <si>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</si>
  <si>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</si>
  <si>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</si>
  <si>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</si>
  <si>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</si>
  <si>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</si>
  <si>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</si>
  <si>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</si>
  <si>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</si>
  <si>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</si>
  <si>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</si>
  <si>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</si>
  <si>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</si>
  <si>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</si>
  <si>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</si>
  <si>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</si>
  <si>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</si>
  <si>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</si>
  <si>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</si>
  <si>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</si>
  <si>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</si>
  <si>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</si>
  <si>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</si>
  <si>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</si>
  <si>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</si>
  <si>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</si>
  <si>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</si>
  <si>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</si>
  <si>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</si>
  <si>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</si>
  <si>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</si>
  <si>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</si>
  <si>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</si>
  <si>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</si>
  <si>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</si>
  <si>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</si>
  <si>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</si>
  <si>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</si>
  <si>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</si>
  <si>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</si>
  <si>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</si>
  <si>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</si>
  <si>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</si>
  <si>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</si>
  <si>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</si>
  <si>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</si>
  <si>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</si>
  <si>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</si>
  <si>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</si>
  <si>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</si>
  <si>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</si>
  <si>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</si>
  <si>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</si>
  <si>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</si>
  <si>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</si>
  <si>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</si>
  <si>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</si>
  <si>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</si>
  <si>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</si>
  <si>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</si>
  <si>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</si>
  <si>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</si>
  <si>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</si>
  <si>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</si>
  <si>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</si>
  <si>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</si>
  <si>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</si>
  <si>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</si>
  <si>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</si>
  <si>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</si>
  <si>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</si>
  <si>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</si>
  <si>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</si>
  <si>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</si>
  <si>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</si>
  <si>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</si>
  <si>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</si>
  <si>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</si>
  <si>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</si>
  <si>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</si>
  <si>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</si>
  <si>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</si>
  <si>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</si>
  <si>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</si>
  <si>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</si>
  <si>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</si>
  <si>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</si>
  <si>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</si>
  <si>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</si>
  <si>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</si>
  <si>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</si>
  <si>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</si>
  <si>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</si>
  <si>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</si>
  <si>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</si>
  <si>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</si>
  <si>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</si>
  <si>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</si>
  <si>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</si>
  <si>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</si>
  <si>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</si>
  <si>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</si>
  <si>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</si>
  <si>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</si>
  <si>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</si>
  <si>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</si>
  <si>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</si>
  <si>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</si>
  <si>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</si>
  <si>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</si>
  <si>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</si>
  <si>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</si>
  <si>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</si>
  <si>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</si>
  <si>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</si>
  <si>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</si>
  <si>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</si>
  <si>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</si>
  <si>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</si>
  <si>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</si>
  <si>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</si>
  <si>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</si>
  <si>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</si>
  <si>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</si>
  <si>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</si>
  <si>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</si>
  <si>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</si>
  <si>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</si>
  <si>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</si>
  <si>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</si>
  <si>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</si>
  <si>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</si>
  <si>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</si>
  <si>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</si>
  <si>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</si>
  <si>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</si>
  <si>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</si>
  <si>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</si>
  <si>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</si>
  <si>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</si>
  <si>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</si>
  <si>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</si>
  <si>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</si>
  <si>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</si>
  <si>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</si>
  <si>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</si>
  <si>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</si>
  <si>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</si>
  <si>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</si>
  <si>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</si>
  <si>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</si>
  <si>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</si>
  <si>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</si>
  <si>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</si>
  <si>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</si>
  <si>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</si>
  <si>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</si>
  <si>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</si>
  <si>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</si>
  <si>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</si>
  <si>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</si>
  <si>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</si>
  <si>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</si>
  <si>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</si>
  <si>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</si>
  <si>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</si>
  <si>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</si>
  <si>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</si>
  <si>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</si>
  <si>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</si>
  <si>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</si>
  <si>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</si>
  <si>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</si>
  <si>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</si>
  <si>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</si>
  <si>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</si>
  <si>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</si>
  <si>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</si>
  <si>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</si>
  <si>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</si>
  <si>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</si>
  <si>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</si>
  <si>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</si>
  <si>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</si>
  <si>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</si>
  <si>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</si>
  <si>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</si>
  <si>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</si>
  <si>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</si>
  <si>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</si>
  <si>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</si>
  <si>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</si>
  <si>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</si>
  <si>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</si>
  <si>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</si>
  <si>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</si>
  <si>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</si>
  <si>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</si>
  <si>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</si>
  <si>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</si>
  <si>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</si>
  <si>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</si>
  <si>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</si>
  <si>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</si>
  <si>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</si>
  <si>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</si>
  <si>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</si>
  <si>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</si>
  <si>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</si>
  <si>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</si>
  <si>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</si>
  <si>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</si>
  <si>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</si>
  <si>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</si>
  <si>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</si>
  <si>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</si>
  <si>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</si>
  <si>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</si>
  <si>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</si>
  <si>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</si>
  <si>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</si>
  <si>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</si>
  <si>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</si>
  <si>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</si>
  <si>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</si>
  <si>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</si>
  <si>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</si>
  <si>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</si>
  <si>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</si>
  <si>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</si>
  <si>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</si>
  <si>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</si>
  <si>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</si>
  <si>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</si>
  <si>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</si>
  <si>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</si>
  <si>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</si>
  <si>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</si>
  <si>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</si>
  <si>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</si>
  <si>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</si>
  <si>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</si>
  <si>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</si>
  <si>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</si>
  <si>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</si>
  <si>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</si>
  <si>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</si>
  <si>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</si>
  <si>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</si>
  <si>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</si>
  <si>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</si>
  <si>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</si>
  <si>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</si>
  <si>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</si>
  <si>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</si>
  <si>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</si>
  <si>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</si>
  <si>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</si>
  <si>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</si>
  <si>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</si>
  <si>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</si>
  <si>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</si>
  <si>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</si>
  <si>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</si>
  <si>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</si>
  <si>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</si>
  <si>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</si>
  <si>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</si>
  <si>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</si>
  <si>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</si>
  <si>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</si>
  <si>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</si>
  <si>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</si>
  <si>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</si>
  <si>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</si>
  <si>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</si>
  <si>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</si>
  <si>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</si>
  <si>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</si>
  <si>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</si>
  <si>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</si>
  <si>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</si>
  <si>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</si>
  <si>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</si>
  <si>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</si>
  <si>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</si>
  <si>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</si>
  <si>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</si>
  <si>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</si>
  <si>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</si>
  <si>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</si>
  <si>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</si>
  <si>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</si>
  <si>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</si>
  <si>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</si>
  <si>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</si>
  <si>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</si>
  <si>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</si>
  <si>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</si>
  <si>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</si>
  <si>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</si>
  <si>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</si>
  <si>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</si>
  <si>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</si>
  <si>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</si>
  <si>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</si>
  <si>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</si>
  <si>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</si>
  <si>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</si>
  <si>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</si>
  <si>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</si>
  <si>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</si>
  <si>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</si>
  <si>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</si>
  <si>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</si>
  <si>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</si>
  <si>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</si>
  <si>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</si>
  <si>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</si>
  <si>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</si>
  <si>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</si>
  <si>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</si>
  <si>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</si>
  <si>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</si>
  <si>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</si>
  <si>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</si>
  <si>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</si>
  <si>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</si>
  <si>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</si>
  <si>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</si>
  <si>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</si>
  <si>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</si>
  <si>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</si>
  <si>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</si>
  <si>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</si>
  <si>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</si>
  <si>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</si>
  <si>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</si>
  <si>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</si>
  <si>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</si>
  <si>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</si>
  <si>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</si>
  <si>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</si>
  <si>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</si>
  <si>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</si>
  <si>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</si>
  <si>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</si>
  <si>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</si>
  <si>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</si>
  <si>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</si>
  <si>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</si>
  <si>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</si>
  <si>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</si>
  <si>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</si>
  <si>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</si>
  <si>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</si>
  <si>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</si>
  <si>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</si>
  <si>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</si>
  <si>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</si>
  <si>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</si>
  <si>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</si>
  <si>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</si>
  <si>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</si>
  <si>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</si>
  <si>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</si>
  <si>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</si>
  <si>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</si>
  <si>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</si>
  <si>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</si>
  <si>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</si>
  <si>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</si>
  <si>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</si>
  <si>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</si>
  <si>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</si>
  <si>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</si>
  <si>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</si>
  <si>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</si>
  <si>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</si>
  <si>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</si>
  <si>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</si>
  <si>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</si>
  <si>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</si>
  <si>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</si>
  <si>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</si>
  <si>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</si>
  <si>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</si>
  <si>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</si>
  <si>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</si>
  <si>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</si>
  <si>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</si>
  <si>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</si>
  <si>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</si>
  <si>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</si>
  <si>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</si>
  <si>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</si>
  <si>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</si>
  <si>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</si>
  <si>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</si>
  <si>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</si>
  <si>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</si>
  <si>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</si>
  <si>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</si>
  <si>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</si>
  <si>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</si>
  <si>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</si>
  <si>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</si>
  <si>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</si>
  <si>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</si>
  <si>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</si>
  <si>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</si>
  <si>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</si>
  <si>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</si>
  <si>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</si>
  <si>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</si>
  <si>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</si>
  <si>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</si>
  <si>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</si>
  <si>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</si>
  <si>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</si>
  <si>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</si>
  <si>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</si>
  <si>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</si>
  <si>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</si>
  <si>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</si>
  <si>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</si>
  <si>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</si>
  <si>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</si>
  <si>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</si>
  <si>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</si>
  <si>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</si>
  <si>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</si>
  <si>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</si>
  <si>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</si>
  <si>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</si>
  <si>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</si>
  <si>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</si>
  <si>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</si>
  <si>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</si>
  <si>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</si>
  <si>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</si>
  <si>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</si>
  <si>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</si>
  <si>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</si>
  <si>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</si>
  <si>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</si>
  <si>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</si>
  <si>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</si>
  <si>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</si>
  <si>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</si>
  <si>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</si>
  <si>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</si>
  <si>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</si>
  <si>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</si>
  <si>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</si>
  <si>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</si>
  <si>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</si>
  <si>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</si>
  <si>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</si>
  <si>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</si>
  <si>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</si>
  <si>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</si>
  <si>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</si>
  <si>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</si>
  <si>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</si>
  <si>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</si>
  <si>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</si>
  <si>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</si>
  <si>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</si>
  <si>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</si>
  <si>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</si>
  <si>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</si>
  <si>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</si>
  <si>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</si>
  <si>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</si>
  <si>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</si>
  <si>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</si>
  <si>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</si>
  <si>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</si>
  <si>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</si>
  <si>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</si>
  <si>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</si>
  <si>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</si>
  <si>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</si>
  <si>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</si>
  <si>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</si>
  <si>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</si>
  <si>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</si>
  <si>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</si>
  <si>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</si>
  <si>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</si>
  <si>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</si>
  <si>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</si>
  <si>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</si>
  <si>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</si>
  <si>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</si>
  <si>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</si>
  <si>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</si>
  <si>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</si>
  <si>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</si>
  <si>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</si>
  <si>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</si>
  <si>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</si>
  <si>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</si>
  <si>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</si>
  <si>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</si>
  <si>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</si>
  <si>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</si>
  <si>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</si>
  <si>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</si>
  <si>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</si>
  <si>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</si>
  <si>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</si>
  <si>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</si>
  <si>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</si>
  <si>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</si>
  <si>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</si>
  <si>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</si>
  <si>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</si>
  <si>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</si>
  <si>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</si>
  <si>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</si>
  <si>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</si>
  <si>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</si>
  <si>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</si>
  <si>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</si>
  <si>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</si>
  <si>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</si>
  <si>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</si>
  <si>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</si>
  <si>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</si>
  <si>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</si>
  <si>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</si>
  <si>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</si>
  <si>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</si>
  <si>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</si>
  <si>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</si>
  <si>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</si>
  <si>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</si>
  <si>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</si>
  <si>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</si>
  <si>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</si>
  <si>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</si>
  <si>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</si>
  <si>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</si>
  <si>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</si>
  <si>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</si>
  <si>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</si>
  <si>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</si>
  <si>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</si>
  <si>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</si>
  <si>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</si>
  <si>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</si>
  <si>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</si>
  <si>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</si>
  <si>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</si>
  <si>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</si>
  <si>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</si>
  <si>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</si>
  <si>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</si>
  <si>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</si>
  <si>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</si>
  <si>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</si>
  <si>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</si>
  <si>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</si>
  <si>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</si>
  <si>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</si>
  <si>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</si>
  <si>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</si>
  <si>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</si>
  <si>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</si>
  <si>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</si>
  <si>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</si>
  <si>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</si>
  <si>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</si>
  <si>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</si>
  <si>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</si>
  <si>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</si>
  <si>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</si>
  <si>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</si>
  <si>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</si>
  <si>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</si>
  <si>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</si>
  <si>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</si>
  <si>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</si>
  <si>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</si>
  <si>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</si>
  <si>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</si>
  <si>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</si>
  <si>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</si>
  <si>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</si>
  <si>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</si>
  <si>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</si>
  <si>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</si>
  <si>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</si>
  <si>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</si>
  <si>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</si>
  <si>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</si>
  <si>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</si>
  <si>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</si>
  <si>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</si>
  <si>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</si>
  <si>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</si>
  <si>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</si>
  <si>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</si>
  <si>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</si>
  <si>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</si>
  <si>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</si>
  <si>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</si>
  <si>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</si>
  <si>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</si>
  <si>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</si>
  <si>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</si>
  <si>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</si>
  <si>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</si>
  <si>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</si>
  <si>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</si>
  <si>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</si>
  <si>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</si>
  <si>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</si>
  <si>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</si>
  <si>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</si>
  <si>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</si>
  <si>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</si>
  <si>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</si>
  <si>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</si>
  <si>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</si>
  <si>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</si>
  <si>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</si>
  <si>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</si>
  <si>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</si>
  <si>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</si>
  <si>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</si>
  <si>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</si>
  <si>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</si>
  <si>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</si>
  <si>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</si>
  <si>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</si>
  <si>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</si>
  <si>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</si>
  <si>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</si>
  <si>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</si>
  <si>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</si>
  <si>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</si>
  <si>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</si>
  <si>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</si>
  <si>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</si>
  <si>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</si>
  <si>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</si>
  <si>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</si>
  <si>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</si>
  <si>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</si>
  <si>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</si>
  <si>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</si>
  <si>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</si>
  <si>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</si>
  <si>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</si>
  <si>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</si>
  <si>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</si>
  <si>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</si>
  <si>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</si>
  <si>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</si>
  <si>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</si>
  <si>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</si>
  <si>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</si>
  <si>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</si>
  <si>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</si>
  <si>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</si>
  <si>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</si>
  <si>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</si>
  <si>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</si>
  <si>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</si>
  <si>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</si>
  <si>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</si>
  <si>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</si>
  <si>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</si>
  <si>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</si>
  <si>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</si>
  <si>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</si>
  <si>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</si>
  <si>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</si>
  <si>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</si>
  <si>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</si>
  <si>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</si>
  <si>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</si>
  <si>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</si>
  <si>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</si>
  <si>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</si>
  <si>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</si>
  <si>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</si>
  <si>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</si>
  <si>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</si>
  <si>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</si>
  <si>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</si>
  <si>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</si>
  <si>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</si>
  <si>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</si>
  <si>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</si>
  <si>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</si>
  <si>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</si>
  <si>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</si>
  <si>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</si>
  <si>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</si>
  <si>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</si>
  <si>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</si>
  <si>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</si>
  <si>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</si>
  <si>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</si>
  <si>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</si>
  <si>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</si>
  <si>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</si>
  <si>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</si>
  <si>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</si>
  <si>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</si>
  <si>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</si>
  <si>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</si>
  <si>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</si>
  <si>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</si>
  <si>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</si>
  <si>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</si>
  <si>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</si>
  <si>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</si>
  <si>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</si>
  <si>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</si>
  <si>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</si>
  <si>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</si>
  <si>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</si>
  <si>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</si>
  <si>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</si>
  <si>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</si>
  <si>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</si>
  <si>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</si>
  <si>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</si>
  <si>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</si>
  <si>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</si>
  <si>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</si>
  <si>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</si>
  <si>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</si>
  <si>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</si>
  <si>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</si>
  <si>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</si>
  <si>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</si>
  <si>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</si>
  <si>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</si>
  <si>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</si>
  <si>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</si>
  <si>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</si>
  <si>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</si>
  <si>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</si>
  <si>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</si>
  <si>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</si>
  <si>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</si>
  <si>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</si>
  <si>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</si>
  <si>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</si>
  <si>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</si>
  <si>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</si>
  <si>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</si>
  <si>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</si>
  <si>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</si>
  <si>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</si>
  <si>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</si>
  <si>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</si>
  <si>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</si>
  <si>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</si>
  <si>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</si>
  <si>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</si>
  <si>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</si>
  <si>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</si>
  <si>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</si>
  <si>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</si>
  <si>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</si>
  <si>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</si>
  <si>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</si>
  <si>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</si>
  <si>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</si>
  <si>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</si>
  <si>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</si>
  <si>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</si>
  <si>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</si>
  <si>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</si>
  <si>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</si>
  <si>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</si>
  <si>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</si>
  <si>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</si>
  <si>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</si>
  <si>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</si>
  <si>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</si>
  <si>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</si>
  <si>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</si>
  <si>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</si>
  <si>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</si>
  <si>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</si>
  <si>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</si>
  <si>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</si>
  <si>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</si>
  <si>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</si>
  <si>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</si>
  <si>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</si>
  <si>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</si>
  <si>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</si>
  <si>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</si>
  <si>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</si>
  <si>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</si>
  <si>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</si>
  <si>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</si>
  <si>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</si>
  <si>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</si>
  <si>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</si>
  <si>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</si>
  <si>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</si>
  <si>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</si>
  <si>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</si>
  <si>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</si>
  <si>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</si>
  <si>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</si>
  <si>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</si>
  <si>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</si>
  <si>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</si>
  <si>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</si>
  <si>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</si>
  <si>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</si>
  <si>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</si>
  <si>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</si>
  <si>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</si>
  <si>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</si>
  <si>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</si>
  <si>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</si>
  <si>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</si>
  <si>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</si>
  <si>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</si>
  <si>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</si>
  <si>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</si>
  <si>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</si>
  <si>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</si>
  <si>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</si>
  <si>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</si>
  <si>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</si>
  <si>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</si>
  <si>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</si>
  <si>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</si>
  <si>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</si>
  <si>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</si>
  <si>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</si>
  <si>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</si>
  <si>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</si>
  <si>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</si>
  <si>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</si>
  <si>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</si>
  <si>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</si>
  <si>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</si>
  <si>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</si>
  <si>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</si>
  <si>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</si>
  <si>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</si>
  <si>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</si>
  <si>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</si>
  <si>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</si>
  <si>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</si>
  <si>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</si>
  <si>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</si>
  <si>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</si>
  <si>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</si>
  <si>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</si>
  <si>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</si>
  <si>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</si>
  <si>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</si>
  <si>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</si>
  <si>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</si>
  <si>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</si>
  <si>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</si>
  <si>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</si>
  <si>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</si>
  <si>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</si>
  <si>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</si>
  <si>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</si>
  <si>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</si>
  <si>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</si>
  <si>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</si>
  <si>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</si>
  <si>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</si>
  <si>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</si>
  <si>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</si>
  <si>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</si>
  <si>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</si>
  <si>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</si>
  <si>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</si>
  <si>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</si>
  <si>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</si>
  <si>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</si>
  <si>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</si>
  <si>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</si>
  <si>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</si>
  <si>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</si>
  <si>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</si>
  <si>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</si>
  <si>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</si>
  <si>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</si>
  <si>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</si>
  <si>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</si>
  <si>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</si>
  <si>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</si>
  <si>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</si>
  <si>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</si>
  <si>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</si>
  <si>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</si>
  <si>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</si>
  <si>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</si>
  <si>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</si>
  <si>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</si>
  <si>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</si>
  <si>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</si>
  <si>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</si>
  <si>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</si>
  <si>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</si>
  <si>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</si>
  <si>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</si>
  <si>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</si>
  <si>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</si>
  <si>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</si>
  <si>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</si>
  <si>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</si>
  <si>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</si>
  <si>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</si>
  <si>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</si>
  <si>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</si>
  <si>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</si>
  <si>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</si>
  <si>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</si>
  <si>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</si>
  <si>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</si>
  <si>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</si>
  <si>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</si>
  <si>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</si>
  <si>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</si>
  <si>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</si>
  <si>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</si>
  <si>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</si>
  <si>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</si>
  <si>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</si>
  <si>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</si>
  <si>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</si>
  <si>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</si>
  <si>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</si>
  <si>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</si>
  <si>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</si>
  <si>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</si>
  <si>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</si>
  <si>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</si>
  <si>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</si>
  <si>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</si>
  <si>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</si>
  <si>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</si>
  <si>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</si>
  <si>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</si>
  <si>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</si>
  <si>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</si>
  <si>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</si>
  <si>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</si>
  <si>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</si>
  <si>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</si>
  <si>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</si>
  <si>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</si>
  <si>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</si>
  <si>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</si>
  <si>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</si>
  <si>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</si>
  <si>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</si>
  <si>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</si>
  <si>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</si>
  <si>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</si>
  <si>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</si>
  <si>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</si>
  <si>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</si>
  <si>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</si>
  <si>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</si>
  <si>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</si>
  <si>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</si>
  <si>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</si>
  <si>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</si>
  <si>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</si>
  <si>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</si>
  <si>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</si>
  <si>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</si>
  <si>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</si>
  <si>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</si>
  <si>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</si>
  <si>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</si>
  <si>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</si>
  <si>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</si>
  <si>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</si>
  <si>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</si>
  <si>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</si>
  <si>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</si>
  <si>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</si>
  <si>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</si>
  <si>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</si>
  <si>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</si>
  <si>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</si>
  <si>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</si>
  <si>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</si>
  <si>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</si>
  <si>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</si>
  <si>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</si>
  <si>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</si>
  <si>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</si>
  <si>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</si>
  <si>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</si>
  <si>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</si>
  <si>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</si>
  <si>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</si>
  <si>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</si>
  <si>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</si>
  <si>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</si>
  <si>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</si>
  <si>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</si>
  <si>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</si>
  <si>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</si>
  <si>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</si>
  <si>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</si>
  <si>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</si>
  <si>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</si>
  <si>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</si>
  <si>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</si>
  <si>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</si>
  <si>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</si>
  <si>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</si>
  <si>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</si>
  <si>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</si>
  <si>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</si>
  <si>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</si>
  <si>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</si>
  <si>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</si>
  <si>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</si>
  <si>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</si>
  <si>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</si>
  <si>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</si>
  <si>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</si>
  <si>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</si>
  <si>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</si>
  <si>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</si>
  <si>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</si>
  <si>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</si>
  <si>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</si>
  <si>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</si>
  <si>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</si>
  <si>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</si>
  <si>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</si>
  <si>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</si>
  <si>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</si>
  <si>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</si>
  <si>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</si>
  <si>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</si>
  <si>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</si>
  <si>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</si>
  <si>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</si>
  <si>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</si>
  <si>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</si>
  <si>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</si>
  <si>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</si>
  <si>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</si>
  <si>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</si>
  <si>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</si>
  <si>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</si>
  <si>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</si>
  <si>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</si>
  <si>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</si>
  <si>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</si>
  <si>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</si>
  <si>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</si>
  <si>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</si>
  <si>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</si>
  <si>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</si>
  <si>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</si>
  <si>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</si>
  <si>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</si>
  <si>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</si>
  <si>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</si>
  <si>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</si>
  <si>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</si>
  <si>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</si>
  <si>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</si>
  <si>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</si>
  <si>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</si>
  <si>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</si>
  <si>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</si>
  <si>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</si>
  <si>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</si>
  <si>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</si>
  <si>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</si>
  <si>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</si>
  <si>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</si>
  <si>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</si>
  <si>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</si>
  <si>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</si>
  <si>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</si>
  <si>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</si>
  <si>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</si>
  <si>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</si>
  <si>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</si>
  <si>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</si>
  <si>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</si>
  <si>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</si>
  <si>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</si>
  <si>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</si>
  <si>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</si>
  <si>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</si>
  <si>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</si>
  <si>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</si>
  <si>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</si>
  <si>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</si>
  <si>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</si>
  <si>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</si>
  <si>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</si>
  <si>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</si>
  <si>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</si>
  <si>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</si>
  <si>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</si>
  <si>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</si>
  <si>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</si>
  <si>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</si>
  <si>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</si>
  <si>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</si>
  <si>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</si>
  <si>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</si>
  <si>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</si>
  <si>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</si>
  <si>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</si>
  <si>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</si>
  <si>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</si>
  <si>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</si>
  <si>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</si>
  <si>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</si>
  <si>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</si>
  <si>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</si>
  <si>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</si>
  <si>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</si>
  <si>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</si>
  <si>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</si>
  <si>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</si>
  <si>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</si>
  <si>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</si>
  <si>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</si>
  <si>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</si>
  <si>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</si>
  <si>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</si>
  <si>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</si>
  <si>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</si>
  <si>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</si>
  <si>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</si>
  <si>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</si>
  <si>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</si>
  <si>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</si>
  <si>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</si>
  <si>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</si>
  <si>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</si>
  <si>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</si>
  <si>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</si>
  <si>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</si>
  <si>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</si>
  <si>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</si>
  <si>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</si>
  <si>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</si>
  <si>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</si>
  <si>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</si>
  <si>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</si>
  <si>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</si>
  <si>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</si>
  <si>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</si>
  <si>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</si>
  <si>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</si>
  <si>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</si>
  <si>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</si>
  <si>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</si>
  <si>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</si>
  <si>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</si>
  <si>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</si>
  <si>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</si>
  <si>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</si>
  <si>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</si>
  <si>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</si>
  <si>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</si>
  <si>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</si>
  <si>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</si>
  <si>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</si>
  <si>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</si>
  <si>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</si>
  <si>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</si>
  <si>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</si>
  <si>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</si>
  <si>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</si>
  <si>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</si>
  <si>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</si>
  <si>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</si>
  <si>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</si>
  <si>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</si>
  <si>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</si>
  <si>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</si>
  <si>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</si>
  <si>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</si>
  <si>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</si>
  <si>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</si>
  <si>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</si>
  <si>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</si>
  <si>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</si>
  <si>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</si>
  <si>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</si>
  <si>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</si>
  <si>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</si>
  <si>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</si>
  <si>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</si>
  <si>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</si>
  <si>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</si>
  <si>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</si>
  <si>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</si>
  <si>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</si>
  <si>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</si>
  <si>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</si>
  <si>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</si>
  <si>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</si>
  <si>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</si>
  <si>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</si>
  <si>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</si>
  <si>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</si>
  <si>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</si>
  <si>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</si>
  <si>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</si>
  <si>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</si>
  <si>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</si>
  <si>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</si>
  <si>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</si>
  <si>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</si>
  <si>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</si>
  <si>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</si>
  <si>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</si>
  <si>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</si>
  <si>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</si>
  <si>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</si>
  <si>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</si>
  <si>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</si>
  <si>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</si>
  <si>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</si>
  <si>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</si>
  <si>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</si>
  <si>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</si>
  <si>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</si>
  <si>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</si>
  <si>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</si>
  <si>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</si>
  <si>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</si>
  <si>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</si>
  <si>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</si>
  <si>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</si>
  <si>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</si>
  <si>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</si>
  <si>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</si>
  <si>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</si>
  <si>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</si>
  <si>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</si>
  <si>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</si>
  <si>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</si>
  <si>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</si>
  <si>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</si>
  <si>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</si>
  <si>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</si>
  <si>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</si>
  <si>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</si>
  <si>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</si>
  <si>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</si>
  <si>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</si>
  <si>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</si>
  <si>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</si>
  <si>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</si>
  <si>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</si>
  <si>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</si>
  <si>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</si>
  <si>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</si>
  <si>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</si>
  <si>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</si>
  <si>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</si>
  <si>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</si>
  <si>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</si>
  <si>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</si>
  <si>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</si>
  <si>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</si>
  <si>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</si>
  <si>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</si>
  <si>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</si>
  <si>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</si>
  <si>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</si>
  <si>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</si>
  <si>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</si>
  <si>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</si>
  <si>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</si>
  <si>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</si>
  <si>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</si>
  <si>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</si>
  <si>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</si>
  <si>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</si>
  <si>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</si>
  <si>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</si>
  <si>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</si>
  <si>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</si>
  <si>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</si>
  <si>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</si>
  <si>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</si>
  <si>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</si>
  <si>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</si>
  <si>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</si>
  <si>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</si>
  <si>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</si>
  <si>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</si>
  <si>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</si>
  <si>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</si>
  <si>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</si>
  <si>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</si>
  <si>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</si>
  <si>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</si>
  <si>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</si>
  <si>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</si>
  <si>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</si>
  <si>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</si>
  <si>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</si>
  <si>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</si>
  <si>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</si>
  <si>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</si>
  <si>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</si>
  <si>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</si>
  <si>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</si>
  <si>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</si>
  <si>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</si>
  <si>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</si>
  <si>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</si>
  <si>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</si>
  <si>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</si>
  <si>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</si>
  <si>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</si>
  <si>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</si>
  <si>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</si>
  <si>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</si>
  <si>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</si>
  <si>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</si>
  <si>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</si>
  <si>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</si>
  <si>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</si>
  <si>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</si>
  <si>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</si>
  <si>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</si>
  <si>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</si>
  <si>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</si>
  <si>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</si>
  <si>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</si>
  <si>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</si>
  <si>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</si>
  <si>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</si>
  <si>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</si>
  <si>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</si>
  <si>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</si>
  <si>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</si>
  <si>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</si>
  <si>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</si>
  <si>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</si>
  <si>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</si>
  <si>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</si>
  <si>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</si>
  <si>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</si>
  <si>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</si>
  <si>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</si>
  <si>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</si>
  <si>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</si>
  <si>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</si>
  <si>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</si>
  <si>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</si>
  <si>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</si>
  <si>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</si>
  <si>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</si>
  <si>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</si>
  <si>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</si>
  <si>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</si>
  <si>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</si>
  <si>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</si>
  <si>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</si>
  <si>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</si>
  <si>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</si>
  <si>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</si>
  <si>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</si>
  <si>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</si>
  <si>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</si>
  <si>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</si>
  <si>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</si>
  <si>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</si>
  <si>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</si>
  <si>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</si>
  <si>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</si>
  <si>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</si>
  <si>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</si>
  <si>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</si>
  <si>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</si>
  <si>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</si>
  <si>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</si>
  <si>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</si>
  <si>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</si>
  <si>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</si>
  <si>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</si>
  <si>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</si>
  <si>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</si>
  <si>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</si>
  <si>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</si>
  <si>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</si>
  <si>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</si>
  <si>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</si>
  <si>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</si>
  <si>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</si>
  <si>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</si>
  <si>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</si>
  <si>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</si>
  <si>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</si>
  <si>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</si>
  <si>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</si>
  <si>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</si>
  <si>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</si>
  <si>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</si>
  <si>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</si>
  <si>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</si>
  <si>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</si>
  <si>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</si>
  <si>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</si>
  <si>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</si>
  <si>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</si>
  <si>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</si>
  <si>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</si>
  <si>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</si>
  <si>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</si>
  <si>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</si>
  <si>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</si>
  <si>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</si>
  <si>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</si>
  <si>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</si>
  <si>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</si>
  <si>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</si>
  <si>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</si>
  <si>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</si>
  <si>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</si>
  <si>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</si>
  <si>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</si>
  <si>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</si>
  <si>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</si>
  <si>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</si>
  <si>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</si>
  <si>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</si>
  <si>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</si>
  <si>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</si>
  <si>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</si>
  <si>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</si>
  <si>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</si>
  <si>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</si>
  <si>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</si>
  <si>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</si>
  <si>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</si>
  <si>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</si>
  <si>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</si>
  <si>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</si>
  <si>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</si>
  <si>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</si>
  <si>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</si>
  <si>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</si>
  <si>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</si>
  <si>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</si>
  <si>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</si>
  <si>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</si>
  <si>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</si>
  <si>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</si>
  <si>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</si>
  <si>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</si>
  <si>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</si>
  <si>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</si>
  <si>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</si>
  <si>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</si>
  <si>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</si>
  <si>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</si>
  <si>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</si>
  <si>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</si>
  <si>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</si>
  <si>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</si>
  <si>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</si>
  <si>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</si>
  <si>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</si>
  <si>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</si>
  <si>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</si>
  <si>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</si>
  <si>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</si>
  <si>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</si>
  <si>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</si>
  <si>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</si>
  <si>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</si>
  <si>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</si>
  <si>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</si>
  <si>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</si>
  <si>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</si>
  <si>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</si>
  <si>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</si>
  <si>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</si>
  <si>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</si>
  <si>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</si>
  <si>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</si>
  <si>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</si>
  <si>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</si>
  <si>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</si>
  <si>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</si>
  <si>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</si>
  <si>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</si>
  <si>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</si>
  <si>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</si>
  <si>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</si>
  <si>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</si>
  <si>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</si>
  <si>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</si>
  <si>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</si>
  <si>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</si>
  <si>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</si>
  <si>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</si>
  <si>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</si>
  <si>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</si>
  <si>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</si>
  <si>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</si>
  <si>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</si>
  <si>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</si>
  <si>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</si>
  <si>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</si>
  <si>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</si>
  <si>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</si>
  <si>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</si>
  <si>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</si>
  <si>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</si>
  <si>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</si>
  <si>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</si>
  <si>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</si>
  <si>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</si>
  <si>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</si>
  <si>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</si>
  <si>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</si>
  <si>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</si>
  <si>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</si>
  <si>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</si>
  <si>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</si>
  <si>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</si>
  <si>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</si>
  <si>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</si>
  <si>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</si>
  <si>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</si>
  <si>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</si>
  <si>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</si>
  <si>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</si>
  <si>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</si>
  <si>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</si>
  <si>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</si>
  <si>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</si>
  <si>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</si>
  <si>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</si>
  <si>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</si>
  <si>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</si>
  <si>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</si>
  <si>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</si>
  <si>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</si>
  <si>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</si>
  <si>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</si>
  <si>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</si>
  <si>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</si>
  <si>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</si>
  <si>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</si>
  <si>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</si>
  <si>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</si>
  <si>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</si>
  <si>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</si>
  <si>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</si>
  <si>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</si>
  <si>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</si>
  <si>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</si>
  <si>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</si>
  <si>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</si>
  <si>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</si>
  <si>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</si>
  <si>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</si>
  <si>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</si>
  <si>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</si>
  <si>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</si>
  <si>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</si>
  <si>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</si>
  <si>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</si>
  <si>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</si>
  <si>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</si>
  <si>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</si>
  <si>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</si>
  <si>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</si>
  <si>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</si>
  <si>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</si>
  <si>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</si>
  <si>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</si>
  <si>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</si>
  <si>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</si>
  <si>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</si>
  <si>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</si>
  <si>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</si>
  <si>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</si>
  <si>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</si>
  <si>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</si>
  <si>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</si>
  <si>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</si>
  <si>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</si>
  <si>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</si>
  <si>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</si>
  <si>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</si>
  <si>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</si>
  <si>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</si>
  <si>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</si>
  <si>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</si>
  <si>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</si>
  <si>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</si>
  <si>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</si>
  <si>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</si>
  <si>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</si>
  <si>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</si>
  <si>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</si>
  <si>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</si>
  <si>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</si>
  <si>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</si>
  <si>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</si>
  <si>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</si>
  <si>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</si>
  <si>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</si>
  <si>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</si>
  <si>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</si>
  <si>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</si>
  <si>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</si>
  <si>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</si>
  <si>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</si>
  <si>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</si>
  <si>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</si>
  <si>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</si>
  <si>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</si>
  <si>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</si>
  <si>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</si>
  <si>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</si>
  <si>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</si>
  <si>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</si>
  <si>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</si>
  <si>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</si>
  <si>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</si>
  <si>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</si>
  <si>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</si>
  <si>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</si>
  <si>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</si>
  <si>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</si>
  <si>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</si>
  <si>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</si>
  <si>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</si>
  <si>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</si>
  <si>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</si>
  <si>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</si>
  <si>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</si>
  <si>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</si>
  <si>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</si>
  <si>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</si>
  <si>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</si>
  <si>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</si>
  <si>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</si>
  <si>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</si>
  <si>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</si>
  <si>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</si>
  <si>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</si>
  <si>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</si>
  <si>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</si>
  <si>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</si>
  <si>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</si>
  <si>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</si>
  <si>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</si>
  <si>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</si>
  <si>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</si>
  <si>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</si>
  <si>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</si>
  <si>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</si>
  <si>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</si>
  <si>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</si>
  <si>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</si>
  <si>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</si>
  <si>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</si>
  <si>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</si>
  <si>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</si>
  <si>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</si>
  <si>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</si>
  <si>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</si>
  <si>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</si>
  <si>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</si>
  <si>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</si>
  <si>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</si>
  <si>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</si>
  <si>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</si>
  <si>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</si>
  <si>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</si>
  <si>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</si>
  <si>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</si>
  <si>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</si>
  <si>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</si>
  <si>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</si>
  <si>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</si>
  <si>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</si>
  <si>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</si>
  <si>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</si>
  <si>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</si>
  <si>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</si>
  <si>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</si>
  <si>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</si>
  <si>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</si>
  <si>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</si>
  <si>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</si>
  <si>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</si>
  <si>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</si>
  <si>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</si>
  <si>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</si>
  <si>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</si>
  <si>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</si>
  <si>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</si>
  <si>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</si>
  <si>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</si>
  <si>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</si>
  <si>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</si>
  <si>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</si>
  <si>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</si>
  <si>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</si>
  <si>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</si>
  <si>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</si>
  <si>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</si>
  <si>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</si>
  <si>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</si>
  <si>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</si>
  <si>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</si>
  <si>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</si>
  <si>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</si>
  <si>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</si>
  <si>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</si>
  <si>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</si>
  <si>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</si>
  <si>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</si>
  <si>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</si>
  <si>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</si>
  <si>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</si>
  <si>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</si>
  <si>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</si>
  <si>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</si>
  <si>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</si>
  <si>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</si>
  <si>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</si>
  <si>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</si>
  <si>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</si>
  <si>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</si>
  <si>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</si>
  <si>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</si>
  <si>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</si>
  <si>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</si>
  <si>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</si>
  <si>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</si>
  <si>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</si>
  <si>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</si>
  <si>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</si>
  <si>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</si>
  <si>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</si>
  <si>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</si>
  <si>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</si>
  <si>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</si>
  <si>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</si>
  <si>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</si>
  <si>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</si>
  <si>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</si>
  <si>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</si>
  <si>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</si>
  <si>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</si>
  <si>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</si>
  <si>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</si>
  <si>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</si>
  <si>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</si>
  <si>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</si>
  <si>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</si>
  <si>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</si>
  <si>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</si>
  <si>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</si>
  <si>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</si>
  <si>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</si>
  <si>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</si>
  <si>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</si>
  <si>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</si>
  <si>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</si>
  <si>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</si>
  <si>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</si>
  <si>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</si>
  <si>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</si>
  <si>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</si>
  <si>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</si>
  <si>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</si>
  <si>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</si>
  <si>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</si>
  <si>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</si>
  <si>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</si>
  <si>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</si>
  <si>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</si>
  <si>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</si>
  <si>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</si>
  <si>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</si>
  <si>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</si>
  <si>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</si>
  <si>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</si>
  <si>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</si>
  <si>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</si>
  <si>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</si>
  <si>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</si>
  <si>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</si>
  <si>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</si>
  <si>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</si>
  <si>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</si>
  <si>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</si>
  <si>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</si>
  <si>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</si>
  <si>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</si>
  <si>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</si>
  <si>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</si>
  <si>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</si>
  <si>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</si>
  <si>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</si>
  <si>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</si>
  <si>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</si>
  <si>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</si>
  <si>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</si>
  <si>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</si>
  <si>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</si>
  <si>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</si>
  <si>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</si>
  <si>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</si>
  <si>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</si>
  <si>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</si>
  <si>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</si>
  <si>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</si>
  <si>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</si>
  <si>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</si>
  <si>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</si>
  <si>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</si>
  <si>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</si>
  <si>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</si>
  <si>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</si>
  <si>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</si>
  <si>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</si>
  <si>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</si>
  <si>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</si>
  <si>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</si>
  <si>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</si>
  <si>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</si>
  <si>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</si>
  <si>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</si>
  <si>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</si>
  <si>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</si>
  <si>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</si>
  <si>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</si>
  <si>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</si>
  <si>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</si>
  <si>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</si>
  <si>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</si>
  <si>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</si>
  <si>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</si>
  <si>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</si>
  <si>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</si>
  <si>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</si>
  <si>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</si>
  <si>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</si>
  <si>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</si>
  <si>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</si>
  <si>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</si>
  <si>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</si>
  <si>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</si>
  <si>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</si>
  <si>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</si>
  <si>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</si>
  <si>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</si>
  <si>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</si>
  <si>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</si>
  <si>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</si>
  <si>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</si>
  <si>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</si>
  <si>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</si>
  <si>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</si>
  <si>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</si>
  <si>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</si>
  <si>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</si>
  <si>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</si>
  <si>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</si>
  <si>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</si>
  <si>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</si>
  <si>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</si>
  <si>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</si>
  <si>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</si>
  <si>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</si>
  <si>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</si>
  <si>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</si>
  <si>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</si>
  <si>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</si>
  <si>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</si>
  <si>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</si>
  <si>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</si>
  <si>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</si>
  <si>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</si>
  <si>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</si>
  <si>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</si>
  <si>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</si>
  <si>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</si>
  <si>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</si>
  <si>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</si>
  <si>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</si>
  <si>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</si>
  <si>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</si>
  <si>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</si>
  <si>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</si>
  <si>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</si>
  <si>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</si>
  <si>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</si>
  <si>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</si>
  <si>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</si>
  <si>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</si>
  <si>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</si>
  <si>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</si>
  <si>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</si>
  <si>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</si>
  <si>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</si>
  <si>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</si>
  <si>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</si>
  <si>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</si>
  <si>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</si>
  <si>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</si>
  <si>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</si>
  <si>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</si>
  <si>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</si>
  <si>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</si>
  <si>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</si>
  <si>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</si>
  <si>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</si>
  <si>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</si>
  <si>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</si>
  <si>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</si>
  <si>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</si>
  <si>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</si>
  <si>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</si>
  <si>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</si>
  <si>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</si>
  <si>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</si>
  <si>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</si>
  <si>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</si>
  <si>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</si>
  <si>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</si>
  <si>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</si>
  <si>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</si>
  <si>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</si>
  <si>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</si>
  <si>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</si>
  <si>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</si>
  <si>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</si>
  <si>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</si>
  <si>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</si>
  <si>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</si>
  <si>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</si>
  <si>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</si>
  <si>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</si>
  <si>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</si>
  <si>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</si>
  <si>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</si>
  <si>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</si>
  <si>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</si>
  <si>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</si>
  <si>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</si>
  <si>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</si>
  <si>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</si>
  <si>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</si>
  <si>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</si>
  <si>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</si>
  <si>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</si>
  <si>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</si>
  <si>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</si>
  <si>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</si>
  <si>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</si>
  <si>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</si>
  <si>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</si>
  <si>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</si>
  <si>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</si>
  <si>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</si>
  <si>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</si>
  <si>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</si>
  <si>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</si>
  <si>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</si>
  <si>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</si>
  <si>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</si>
  <si>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</si>
  <si>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</si>
  <si>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</si>
  <si>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</si>
  <si>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</si>
  <si>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</si>
  <si>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</si>
  <si>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</si>
  <si>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</si>
  <si>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</si>
  <si>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</si>
  <si>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</si>
  <si>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</si>
  <si>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</si>
  <si>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</si>
  <si>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</si>
  <si>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</si>
  <si>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</si>
  <si>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</si>
  <si>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</si>
  <si>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</si>
  <si>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</si>
  <si>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</si>
  <si>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</si>
  <si>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</si>
  <si>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</si>
  <si>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</si>
  <si>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</si>
  <si>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</si>
  <si>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</si>
  <si>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</si>
  <si>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</si>
  <si>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</si>
  <si>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</si>
  <si>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</si>
  <si>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</si>
  <si>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</si>
  <si>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</si>
  <si>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</si>
  <si>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</si>
  <si>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</si>
  <si>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</si>
  <si>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</si>
  <si>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</si>
  <si>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</si>
  <si>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</si>
  <si>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</si>
  <si>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</si>
  <si>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</si>
  <si>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</si>
  <si>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</si>
  <si>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</si>
  <si>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</si>
  <si>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</si>
  <si>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</si>
  <si>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</si>
  <si>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</si>
  <si>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</si>
  <si>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</si>
  <si>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</si>
  <si>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</si>
  <si>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</si>
  <si>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</si>
  <si>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</si>
  <si>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</si>
  <si>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</si>
  <si>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</si>
  <si>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</si>
  <si>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</si>
  <si>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</si>
  <si>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</si>
  <si>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</si>
  <si>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</si>
  <si>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</si>
  <si>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</si>
  <si>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</si>
  <si>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</si>
  <si>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</si>
  <si>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</si>
  <si>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</si>
  <si>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</si>
  <si>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</si>
  <si>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</si>
  <si>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</si>
  <si>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</si>
  <si>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</si>
  <si>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</si>
  <si>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</si>
  <si>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</si>
  <si>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</si>
  <si>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</si>
  <si>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</si>
  <si>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</si>
  <si>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</si>
  <si>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</si>
  <si>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</si>
  <si>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</si>
  <si>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</si>
  <si>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</si>
  <si>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</si>
  <si>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</si>
  <si>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</si>
  <si>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</si>
  <si>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</si>
  <si>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</si>
  <si>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</si>
  <si>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</si>
  <si>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</si>
  <si>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</si>
  <si>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</si>
  <si>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</si>
  <si>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</si>
  <si>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</si>
  <si>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</si>
  <si>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</si>
  <si>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</si>
  <si>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</si>
  <si>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</si>
  <si>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</si>
  <si>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</si>
  <si>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</si>
  <si>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</si>
  <si>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</si>
  <si>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</si>
  <si>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</si>
  <si>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</si>
  <si>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</si>
  <si>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</si>
  <si>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</si>
  <si>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</si>
  <si>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</si>
  <si>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</si>
  <si>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</si>
  <si>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</si>
  <si>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</si>
  <si>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</si>
  <si>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</si>
  <si>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</si>
  <si>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</si>
  <si>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</si>
  <si>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</si>
  <si>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</si>
  <si>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</si>
  <si>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</si>
  <si>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</si>
  <si>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</si>
  <si>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</si>
  <si>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</si>
  <si>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</si>
  <si>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</si>
  <si>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</si>
  <si>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</si>
  <si>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</si>
  <si>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</si>
  <si>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</si>
  <si>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</si>
  <si>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</si>
  <si>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</si>
  <si>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</si>
  <si>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</si>
  <si>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</si>
  <si>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</si>
  <si>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</si>
  <si>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</si>
  <si>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</si>
  <si>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</si>
  <si>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</si>
  <si>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</si>
  <si>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</si>
  <si>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</si>
  <si>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</si>
  <si>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</si>
  <si>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</si>
  <si>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</si>
  <si>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</si>
  <si>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</si>
  <si>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</si>
  <si>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</si>
  <si>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</si>
  <si>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</si>
  <si>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</si>
  <si>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</si>
  <si>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</si>
  <si>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</si>
  <si>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</si>
  <si>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</si>
  <si>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</si>
  <si>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</si>
  <si>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</si>
  <si>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</si>
  <si>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</si>
  <si>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</si>
  <si>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</si>
  <si>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</si>
  <si>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</si>
  <si>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</si>
  <si>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</si>
  <si>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</si>
  <si>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</si>
  <si>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</si>
  <si>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</si>
  <si>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</si>
  <si>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</si>
  <si>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</si>
  <si>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</si>
  <si>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</si>
  <si>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</si>
  <si>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</si>
  <si>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</si>
  <si>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</si>
  <si>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</si>
  <si>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</si>
  <si>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</si>
  <si>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</si>
  <si>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</si>
  <si>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</si>
  <si>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</si>
  <si>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</si>
  <si>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</si>
  <si>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</si>
  <si>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</si>
  <si>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</si>
  <si>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</si>
  <si>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</si>
  <si>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</si>
  <si>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</si>
  <si>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</si>
  <si>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</si>
  <si>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</si>
  <si>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</si>
  <si>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</si>
  <si>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</si>
  <si>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</si>
  <si>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</si>
  <si>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</si>
  <si>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</si>
  <si>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</si>
  <si>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</si>
  <si>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</si>
  <si>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</si>
  <si>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</si>
  <si>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</si>
  <si>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</si>
  <si>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</si>
  <si>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</si>
  <si>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</si>
  <si>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</si>
  <si>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</si>
  <si>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</si>
  <si>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</si>
  <si>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</si>
  <si>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</si>
  <si>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</si>
  <si>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</si>
  <si>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</si>
  <si>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</si>
  <si>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</si>
  <si>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</si>
  <si>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</si>
  <si>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</si>
  <si>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</si>
  <si>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</si>
  <si>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</si>
  <si>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</si>
  <si>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</si>
  <si>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</si>
  <si>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</si>
  <si>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</si>
  <si>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</si>
  <si>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</si>
  <si>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</si>
  <si>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</si>
  <si>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</si>
  <si>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</si>
  <si>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</si>
  <si>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</si>
  <si>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</si>
  <si>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</si>
  <si>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</si>
  <si>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</si>
  <si>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</si>
  <si>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</si>
  <si>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</si>
  <si>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</si>
  <si>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</si>
  <si>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</si>
  <si>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</si>
  <si>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</si>
  <si>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</si>
  <si>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</si>
  <si>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</si>
  <si>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</si>
  <si>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</si>
  <si>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</si>
  <si>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</si>
  <si>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</si>
  <si>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</si>
  <si>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</si>
  <si>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</si>
  <si>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</si>
  <si>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</si>
  <si>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</si>
  <si>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</si>
  <si>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</si>
  <si>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</si>
  <si>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</si>
  <si>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</si>
  <si>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</si>
  <si>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</si>
  <si>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</si>
  <si>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</si>
  <si>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</si>
  <si>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</si>
  <si>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</si>
  <si>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</si>
  <si>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</si>
  <si>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</si>
  <si>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</si>
  <si>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</si>
  <si>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</si>
  <si>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</si>
  <si>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</si>
  <si>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</si>
  <si>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</si>
  <si>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</si>
  <si>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</si>
  <si>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</si>
  <si>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</si>
  <si>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</si>
  <si>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</si>
  <si>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</si>
  <si>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</si>
  <si>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</si>
  <si>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</si>
  <si>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</si>
  <si>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</si>
  <si>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</si>
  <si>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</si>
  <si>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</si>
  <si>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</si>
  <si>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</si>
  <si>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</si>
  <si>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</si>
  <si>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</si>
  <si>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</si>
  <si>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</si>
  <si>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</si>
  <si>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</si>
  <si>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</si>
  <si>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</si>
  <si>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</si>
  <si>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</si>
  <si>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</si>
  <si>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</si>
  <si>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</si>
  <si>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</si>
  <si>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</si>
  <si>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</si>
  <si>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</si>
  <si>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</si>
  <si>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</si>
  <si>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</si>
  <si>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</si>
  <si>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</si>
  <si>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</si>
  <si>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</si>
  <si>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</si>
  <si>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</si>
  <si>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</si>
  <si>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</si>
  <si>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</si>
  <si>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</si>
  <si>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</si>
  <si>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</si>
  <si>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</si>
  <si>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</si>
  <si>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</si>
  <si>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</si>
  <si>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</si>
  <si>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</si>
  <si>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</si>
  <si>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</si>
  <si>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</si>
  <si>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</si>
  <si>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</si>
  <si>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</si>
  <si>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</si>
  <si>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</si>
  <si>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</si>
  <si>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</si>
  <si>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</si>
  <si>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</si>
  <si>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</si>
  <si>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</si>
  <si>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</si>
  <si>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</si>
  <si>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</si>
  <si>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</si>
  <si>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</si>
  <si>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</si>
  <si>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</si>
  <si>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</si>
  <si>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</si>
  <si>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</si>
  <si>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</si>
  <si>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</si>
  <si>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</si>
  <si>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</si>
  <si>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</si>
  <si>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</si>
  <si>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</si>
  <si>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</si>
  <si>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</si>
  <si>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</si>
  <si>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</si>
  <si>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</si>
  <si>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</si>
  <si>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</si>
  <si>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</si>
  <si>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</si>
  <si>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</si>
  <si>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</si>
  <si>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</si>
  <si>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</si>
  <si>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</si>
  <si>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</si>
  <si>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</si>
  <si>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</si>
  <si>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</si>
  <si>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</si>
  <si>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</si>
  <si>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</si>
  <si>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</si>
  <si>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</si>
  <si>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</si>
  <si>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</si>
  <si>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</si>
  <si>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</si>
  <si>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</si>
  <si>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</si>
  <si>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</si>
  <si>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</si>
  <si>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</si>
  <si>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</si>
  <si>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</si>
  <si>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</si>
  <si>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</si>
  <si>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</si>
  <si>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</si>
  <si>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</si>
  <si>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</si>
  <si>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</si>
  <si>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</si>
  <si>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</si>
  <si>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</si>
  <si>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</si>
  <si>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</si>
  <si>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</si>
  <si>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</si>
  <si>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</si>
  <si>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</si>
  <si>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</si>
  <si>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</si>
  <si>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</si>
  <si>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</si>
  <si>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</si>
  <si>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</si>
  <si>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</si>
  <si>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</si>
  <si>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</si>
  <si>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</si>
  <si>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</si>
  <si>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</si>
  <si>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</si>
  <si>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</si>
  <si>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</si>
  <si>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</si>
  <si>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</si>
  <si>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</si>
  <si>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</si>
  <si>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</si>
  <si>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</si>
  <si>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</si>
  <si>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</si>
  <si>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</si>
  <si>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</si>
  <si>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</si>
  <si>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</si>
  <si>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</si>
  <si>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</si>
  <si>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</si>
  <si>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</si>
  <si>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</si>
  <si>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</si>
  <si>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</si>
  <si>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</si>
  <si>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</si>
  <si>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</si>
  <si>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</si>
  <si>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</si>
  <si>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</si>
  <si>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</si>
  <si>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</si>
  <si>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</si>
  <si>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</si>
  <si>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</si>
  <si>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</si>
  <si>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</si>
  <si>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</si>
  <si>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</si>
  <si>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</si>
  <si>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</si>
  <si>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</si>
  <si>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</si>
  <si>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</si>
  <si>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</si>
  <si>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</si>
  <si>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</si>
  <si>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</si>
  <si>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</si>
  <si>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</si>
  <si>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</si>
  <si>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</si>
  <si>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</si>
  <si>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</si>
  <si>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</si>
  <si>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</si>
  <si>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</si>
  <si>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</si>
  <si>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</si>
  <si>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</si>
  <si>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</si>
  <si>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</si>
  <si>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</si>
  <si>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</si>
  <si>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</si>
  <si>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</si>
  <si>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</si>
  <si>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</si>
  <si>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</si>
  <si>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</si>
  <si>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</si>
  <si>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</si>
  <si>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</si>
  <si>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</si>
  <si>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</si>
  <si>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</si>
  <si>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</si>
  <si>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</si>
  <si>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</si>
  <si>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</si>
  <si>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</si>
  <si>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</si>
  <si>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</si>
  <si>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</si>
  <si>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</si>
  <si>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</si>
  <si>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</si>
  <si>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</si>
  <si>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</si>
  <si>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</si>
  <si>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</si>
  <si>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</si>
  <si>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</si>
  <si>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</si>
  <si>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</si>
  <si>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</si>
  <si>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</si>
  <si>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</si>
  <si>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</si>
  <si>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</si>
  <si>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</si>
  <si>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</si>
  <si>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</si>
  <si>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</si>
  <si>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</si>
  <si>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</si>
  <si>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</si>
  <si>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</si>
  <si>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</si>
  <si>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</si>
  <si>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</si>
  <si>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</si>
  <si>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</si>
  <si>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</si>
  <si>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</si>
  <si>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</si>
  <si>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</si>
  <si>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</si>
  <si>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</si>
  <si>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</si>
  <si>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</si>
  <si>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</si>
  <si>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</si>
  <si>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</si>
  <si>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</si>
  <si>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</si>
  <si>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</si>
  <si>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</si>
  <si>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</si>
  <si>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</si>
  <si>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</si>
  <si>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</si>
  <si>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</si>
  <si>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</si>
  <si>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</si>
  <si>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</si>
  <si>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</si>
  <si>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</si>
  <si>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</si>
  <si>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</si>
  <si>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</si>
  <si>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</si>
  <si>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</si>
  <si>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</si>
  <si>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</si>
  <si>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</si>
  <si>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</si>
  <si>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</si>
  <si>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</si>
  <si>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</si>
  <si>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</si>
  <si>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</si>
  <si>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</si>
  <si>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</si>
  <si>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</si>
  <si>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</si>
  <si>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</si>
  <si>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</si>
  <si>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</si>
  <si>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</si>
  <si>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</si>
  <si>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</si>
  <si>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</si>
  <si>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</si>
  <si>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</si>
  <si>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</si>
  <si>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</si>
  <si>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</si>
  <si>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</si>
  <si>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</si>
  <si>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</si>
  <si>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</si>
  <si>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</si>
  <si>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</si>
  <si>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</si>
  <si>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</si>
  <si>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</si>
  <si>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</si>
  <si>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</si>
  <si>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</si>
  <si>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</si>
  <si>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</si>
  <si>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</si>
  <si>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</si>
  <si>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</si>
  <si>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</si>
  <si>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</si>
  <si>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</si>
  <si>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</si>
  <si>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</si>
  <si>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</si>
  <si>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</si>
  <si>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</si>
  <si>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</si>
  <si>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</si>
  <si>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</si>
  <si>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</si>
  <si>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</si>
  <si>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</si>
  <si>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</si>
  <si>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</si>
  <si>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</si>
  <si>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</si>
  <si>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</si>
  <si>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</si>
  <si>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</si>
  <si>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</si>
  <si>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</si>
  <si>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</si>
  <si>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</si>
  <si>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</si>
  <si>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</si>
  <si>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</si>
  <si>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</si>
  <si>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</si>
  <si>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</si>
  <si>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</si>
  <si>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</si>
  <si>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</si>
  <si>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</si>
  <si>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</si>
  <si>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</si>
  <si>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</si>
  <si>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</si>
  <si>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</si>
  <si>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</si>
  <si>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</si>
  <si>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</si>
  <si>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</si>
  <si>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</si>
  <si>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</si>
  <si>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</si>
  <si>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</si>
  <si>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</si>
  <si>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</si>
  <si>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</si>
  <si>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</si>
  <si>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</si>
  <si>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</si>
  <si>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</si>
  <si>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</si>
  <si>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</si>
  <si>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</si>
  <si>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</si>
  <si>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</si>
  <si>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</si>
  <si>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</si>
  <si>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</si>
  <si>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</si>
  <si>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</si>
  <si>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</si>
  <si>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</si>
  <si>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</si>
  <si>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</si>
  <si>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</si>
  <si>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</si>
  <si>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</si>
  <si>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</si>
  <si>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</si>
  <si>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</si>
  <si>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</si>
  <si>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</si>
  <si>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</si>
  <si>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</si>
  <si>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</si>
  <si>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</si>
  <si>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</si>
  <si>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</si>
  <si>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</si>
  <si>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</si>
  <si>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</si>
  <si>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</si>
  <si>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</si>
  <si>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</si>
  <si>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</si>
  <si>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</si>
  <si>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</si>
  <si>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</si>
  <si>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</si>
  <si>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</si>
  <si>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</si>
  <si>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</si>
  <si>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</si>
  <si>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</si>
  <si>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</si>
  <si>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</si>
  <si>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</si>
  <si>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</si>
  <si>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</si>
  <si>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</si>
  <si>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</si>
  <si>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</si>
  <si>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</si>
  <si>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</si>
  <si>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</si>
  <si>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</si>
  <si>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</si>
  <si>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</si>
  <si>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</si>
  <si>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</si>
  <si>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</si>
  <si>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</si>
  <si>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</si>
  <si>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</si>
  <si>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</si>
  <si>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</si>
  <si>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</si>
  <si>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</si>
  <si>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</si>
  <si>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</si>
  <si>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</si>
  <si>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</si>
  <si>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</si>
  <si>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</si>
  <si>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</si>
  <si>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</si>
  <si>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</si>
  <si>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</si>
  <si>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</si>
  <si>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</si>
  <si>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</si>
  <si>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</si>
  <si>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</si>
  <si>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</si>
  <si>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</si>
  <si>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</si>
  <si>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</si>
  <si>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</si>
  <si>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</si>
  <si>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</si>
  <si>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</si>
  <si>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</si>
  <si>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</si>
  <si>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</si>
  <si>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</si>
  <si>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</si>
  <si>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</si>
  <si>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</si>
  <si>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</si>
  <si>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</si>
  <si>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</si>
  <si>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</si>
  <si>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</si>
  <si>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</si>
  <si>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</si>
  <si>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</si>
  <si>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</si>
  <si>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</si>
  <si>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</si>
  <si>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</si>
  <si>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</si>
  <si>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</si>
  <si>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</si>
  <si>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</si>
  <si>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</si>
  <si>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</si>
  <si>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</si>
  <si>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</si>
  <si>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</si>
  <si>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</si>
  <si>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</si>
  <si>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</si>
  <si>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</si>
  <si>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</si>
  <si>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</si>
  <si>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</si>
  <si>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</si>
  <si>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</si>
  <si>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</si>
  <si>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</si>
  <si>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</si>
  <si>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</si>
  <si>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</si>
  <si>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</si>
  <si>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</si>
  <si>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</si>
  <si>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</si>
  <si>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</si>
  <si>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</si>
  <si>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</si>
  <si>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</si>
  <si>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</si>
  <si>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</si>
  <si>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</si>
  <si>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</si>
  <si>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</si>
  <si>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</si>
  <si>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</si>
  <si>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</si>
  <si>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</si>
  <si>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</si>
  <si>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</si>
  <si>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</si>
  <si>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</si>
  <si>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</si>
  <si>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</si>
  <si>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</si>
  <si>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</si>
  <si>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</si>
  <si>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</si>
  <si>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</si>
  <si>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</si>
  <si>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</si>
  <si>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</si>
  <si>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</si>
  <si>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</si>
  <si>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</si>
  <si>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</si>
  <si>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</si>
  <si>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</si>
  <si>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</si>
  <si>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</si>
  <si>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</si>
  <si>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</si>
  <si>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</si>
  <si>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</si>
  <si>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</si>
  <si>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</si>
  <si>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</si>
  <si>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</si>
  <si>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</si>
  <si>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</si>
  <si>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</si>
  <si>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</si>
  <si>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</si>
  <si>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</si>
  <si>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</si>
  <si>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</si>
  <si>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</si>
  <si>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</si>
  <si>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</si>
  <si>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</si>
  <si>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</si>
  <si>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</si>
  <si>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</si>
  <si>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</si>
  <si>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</si>
  <si>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</si>
  <si>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</si>
  <si>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</si>
  <si>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</si>
  <si>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</si>
  <si>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</si>
  <si>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</si>
  <si>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</si>
  <si>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</si>
  <si>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</si>
  <si>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</si>
  <si>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</si>
  <si>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</si>
  <si>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</si>
  <si>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</si>
  <si>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</si>
  <si>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</si>
  <si>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</si>
  <si>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</si>
  <si>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</si>
  <si>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</si>
  <si>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</si>
  <si>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</si>
  <si>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</si>
  <si>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</si>
  <si>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</si>
  <si>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</si>
  <si>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</si>
  <si>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</si>
  <si>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</si>
  <si>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</si>
  <si>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</si>
  <si>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</si>
  <si>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</si>
  <si>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</si>
  <si>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</si>
  <si>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</si>
  <si>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</si>
  <si>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</si>
  <si>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</si>
  <si>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</si>
  <si>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</si>
  <si>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</si>
  <si>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</si>
  <si>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</si>
  <si>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</si>
  <si>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</si>
  <si>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</si>
  <si>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</si>
  <si>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</si>
  <si>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</si>
  <si>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</si>
  <si>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</si>
  <si>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</si>
  <si>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</si>
  <si>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</si>
  <si>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</si>
  <si>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</si>
  <si>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</si>
  <si>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</si>
  <si>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</si>
  <si>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</si>
  <si>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</si>
  <si>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</si>
  <si>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</si>
  <si>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</si>
  <si>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</si>
  <si>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</si>
  <si>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</si>
  <si>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</si>
  <si>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</si>
  <si>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</si>
  <si>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</si>
  <si>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</si>
  <si>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</si>
  <si>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</si>
  <si>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</si>
  <si>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</si>
  <si>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</si>
  <si>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</si>
  <si>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</si>
  <si>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</si>
  <si>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</si>
  <si>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</si>
  <si>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</si>
  <si>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</si>
  <si>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</si>
  <si>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</si>
  <si>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</si>
  <si>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</si>
  <si>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</si>
  <si>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</si>
  <si>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</si>
  <si>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</si>
  <si>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</si>
  <si>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</si>
  <si>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</si>
  <si>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</si>
  <si>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</si>
  <si>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</si>
  <si>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</si>
  <si>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</si>
  <si>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</si>
  <si>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</si>
  <si>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</si>
  <si>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</si>
  <si>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</si>
  <si>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</si>
  <si>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</si>
  <si>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</si>
  <si>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</si>
  <si>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</si>
  <si>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</si>
  <si>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</si>
  <si>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</si>
  <si>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</si>
  <si>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</si>
  <si>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</si>
  <si>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</si>
  <si>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</si>
  <si>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</si>
  <si>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</si>
  <si>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</si>
  <si>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</si>
  <si>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</si>
  <si>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</si>
  <si>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</si>
  <si>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</si>
  <si>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</si>
  <si>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</si>
  <si>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</si>
  <si>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</si>
  <si>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</si>
  <si>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</si>
  <si>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</si>
  <si>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</si>
  <si>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</si>
  <si>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</si>
  <si>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</si>
  <si>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</si>
  <si>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</si>
  <si>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</si>
  <si>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</si>
  <si>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</si>
  <si>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</si>
  <si>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</si>
  <si>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</si>
  <si>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</si>
  <si>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</si>
  <si>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</si>
  <si>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</si>
  <si>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</si>
  <si>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</si>
  <si>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</si>
  <si>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</si>
  <si>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</si>
  <si>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</si>
  <si>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</si>
  <si>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</si>
  <si>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</si>
  <si>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</si>
  <si>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</si>
  <si>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</si>
  <si>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</si>
  <si>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</si>
  <si>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</si>
  <si>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</si>
  <si>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</si>
  <si>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</si>
  <si>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</si>
  <si>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</si>
  <si>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</si>
  <si>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</si>
  <si>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</si>
  <si>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</si>
  <si>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</si>
  <si>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</si>
  <si>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</si>
  <si>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</si>
  <si>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</si>
  <si>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</si>
  <si>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</si>
  <si>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</si>
  <si>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</si>
  <si>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</si>
  <si>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</si>
  <si>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</si>
  <si>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</si>
  <si>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</si>
  <si>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</si>
  <si>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</si>
  <si>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</si>
  <si>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</si>
  <si>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</si>
  <si>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</si>
  <si>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</si>
  <si>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</si>
  <si>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</si>
  <si>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</si>
  <si>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</si>
  <si>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</si>
  <si>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</si>
  <si>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</si>
  <si>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</si>
  <si>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</si>
  <si>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</si>
  <si>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</si>
  <si>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</si>
  <si>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</si>
  <si>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</si>
  <si>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</si>
  <si>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</si>
  <si>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</si>
  <si>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</si>
  <si>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</si>
  <si>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</si>
  <si>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</si>
  <si>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</si>
  <si>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</si>
  <si>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</si>
  <si>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</si>
  <si>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</si>
  <si>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</si>
  <si>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</si>
  <si>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</si>
  <si>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</si>
  <si>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</si>
  <si>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</si>
  <si>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</si>
  <si>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</si>
  <si>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</si>
  <si>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</si>
  <si>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</si>
  <si>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</si>
  <si>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</si>
  <si>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</si>
  <si>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</si>
  <si>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</si>
  <si>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</si>
  <si>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</si>
  <si>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</si>
  <si>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</si>
  <si>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</si>
  <si>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</si>
  <si>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</si>
  <si>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</si>
  <si>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</si>
  <si>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</si>
  <si>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</si>
  <si>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</si>
  <si>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</si>
  <si>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</si>
  <si>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</si>
  <si>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</si>
  <si>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</si>
  <si>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</si>
  <si>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</si>
  <si>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</si>
  <si>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</si>
  <si>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</si>
  <si>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</si>
  <si>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</si>
  <si>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</si>
  <si>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</si>
  <si>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</si>
  <si>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</si>
  <si>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</si>
  <si>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</si>
  <si>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</si>
  <si>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</si>
  <si>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</si>
  <si>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</si>
  <si>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</si>
  <si>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</si>
  <si>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</si>
  <si>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</si>
  <si>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</si>
  <si>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</si>
  <si>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</si>
  <si>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</si>
  <si>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</si>
  <si>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</si>
  <si>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</si>
  <si>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</si>
  <si>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</si>
  <si>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</si>
  <si>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</si>
  <si>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</si>
  <si>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</si>
  <si>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</si>
  <si>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</si>
  <si>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</si>
  <si>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</si>
  <si>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</si>
  <si>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</si>
  <si>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</si>
  <si>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</si>
  <si>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</si>
  <si>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</si>
  <si>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</si>
  <si>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</si>
  <si>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</si>
  <si>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</si>
  <si>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</si>
  <si>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</si>
  <si>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</si>
  <si>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</si>
  <si>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</si>
  <si>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</si>
  <si>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</si>
  <si>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</si>
  <si>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</si>
  <si>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</si>
  <si>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</si>
  <si>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</si>
  <si>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</si>
  <si>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</si>
  <si>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</si>
  <si>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</si>
  <si>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</si>
  <si>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</si>
  <si>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</si>
  <si>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</si>
  <si>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</si>
  <si>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</si>
  <si>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</si>
  <si>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</si>
  <si>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</si>
  <si>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</si>
  <si>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</si>
  <si>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</si>
  <si>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</si>
  <si>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</si>
  <si>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</si>
  <si>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</si>
  <si>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</si>
  <si>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</si>
  <si>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</si>
  <si>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</si>
  <si>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</si>
  <si>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</si>
  <si>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</si>
  <si>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</si>
  <si>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</si>
  <si>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</si>
  <si>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</si>
  <si>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</si>
  <si>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</si>
  <si>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</si>
  <si>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</si>
  <si>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</si>
  <si>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</si>
  <si>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</si>
  <si>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</si>
  <si>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</si>
  <si>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</si>
  <si>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</si>
  <si>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</si>
  <si>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</si>
  <si>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</si>
  <si>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</si>
  <si>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</si>
  <si>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</si>
  <si>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</si>
  <si>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</si>
  <si>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</si>
  <si>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</si>
  <si>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</si>
  <si>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</si>
  <si>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</si>
  <si>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</si>
  <si>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</si>
  <si>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</si>
  <si>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</si>
  <si>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</si>
  <si>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</si>
  <si>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</si>
  <si>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</si>
  <si>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</si>
  <si>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</si>
  <si>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</si>
  <si>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</si>
  <si>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</si>
  <si>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</si>
  <si>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</si>
  <si>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</si>
  <si>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</si>
  <si>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</si>
  <si>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</si>
  <si>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</si>
  <si>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</si>
  <si>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</si>
  <si>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</si>
  <si>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</si>
  <si>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</si>
  <si>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</si>
  <si>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</si>
  <si>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</si>
  <si>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</si>
  <si>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</si>
  <si>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</si>
  <si>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</si>
  <si>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</si>
  <si>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</si>
  <si>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</si>
  <si>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</si>
  <si>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</si>
  <si>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</si>
  <si>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</si>
  <si>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</si>
  <si>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</si>
  <si>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</si>
  <si>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</si>
  <si>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</si>
  <si>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</si>
  <si>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</si>
  <si>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</si>
  <si>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</si>
  <si>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</si>
  <si>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</si>
  <si>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</si>
  <si>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</si>
  <si>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</si>
  <si>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</si>
  <si>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</si>
  <si>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</si>
  <si>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</si>
  <si>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</si>
  <si>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</si>
  <si>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</si>
  <si>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</si>
  <si>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</si>
  <si>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</si>
  <si>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</si>
  <si>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</si>
  <si>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</si>
  <si>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</si>
  <si>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</si>
  <si>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</si>
  <si>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</si>
  <si>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</si>
  <si>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</si>
  <si>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</si>
  <si>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</si>
  <si>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</si>
  <si>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</si>
  <si>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</si>
  <si>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</si>
  <si>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</si>
  <si>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</si>
  <si>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</si>
  <si>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</si>
  <si>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</si>
  <si>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</si>
  <si>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</si>
  <si>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</si>
  <si>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</si>
  <si>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</si>
  <si>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</si>
  <si>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</si>
  <si>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</si>
  <si>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</si>
  <si>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</si>
  <si>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</si>
  <si>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</si>
  <si>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</si>
  <si>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</si>
  <si>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</si>
  <si>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</si>
  <si>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</si>
  <si>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</si>
  <si>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</si>
  <si>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</si>
  <si>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</si>
  <si>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</si>
  <si>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</si>
  <si>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</si>
  <si>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</si>
  <si>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</si>
  <si>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</si>
  <si>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</si>
  <si>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</si>
  <si>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</si>
  <si>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</si>
  <si>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</si>
  <si>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</si>
  <si>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</si>
  <si>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</si>
  <si>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</si>
  <si>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</si>
  <si>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</si>
  <si>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</si>
  <si>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</si>
  <si>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</si>
  <si>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</si>
  <si>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</si>
  <si>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</si>
  <si>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</si>
  <si>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</si>
  <si>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</si>
  <si>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</si>
  <si>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</si>
  <si>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</si>
  <si>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</si>
  <si>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</si>
  <si>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</si>
  <si>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</si>
  <si>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</si>
  <si>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</si>
  <si>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</si>
  <si>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</si>
  <si>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</si>
  <si>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</si>
  <si>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</si>
  <si>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</si>
  <si>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</si>
  <si>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</si>
  <si>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</si>
  <si>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</si>
  <si>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</si>
  <si>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</si>
  <si>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</si>
  <si>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</si>
  <si>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</si>
  <si>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</si>
  <si>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</si>
  <si>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</si>
  <si>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</si>
  <si>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</si>
  <si>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</si>
  <si>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</si>
  <si>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</si>
  <si>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</si>
  <si>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</si>
  <si>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</si>
  <si>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</si>
  <si>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</si>
  <si>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</si>
  <si>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</si>
  <si>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</si>
  <si>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</si>
  <si>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</si>
  <si>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</si>
  <si>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</si>
  <si>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</si>
  <si>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</si>
  <si>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</si>
  <si>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</si>
  <si>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</si>
  <si>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</si>
  <si>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</si>
  <si>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</si>
  <si>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</si>
  <si>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</si>
  <si>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</si>
  <si>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</si>
  <si>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</si>
  <si>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</si>
  <si>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</si>
  <si>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</si>
  <si>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</si>
  <si>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</si>
  <si>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</si>
  <si>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</si>
  <si>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</si>
  <si>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</si>
  <si>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</si>
  <si>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</si>
  <si>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</si>
  <si>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</si>
  <si>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</si>
  <si>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</si>
  <si>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</si>
  <si>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</si>
  <si>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</si>
  <si>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</si>
  <si>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</si>
  <si>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</si>
  <si>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</si>
  <si>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</si>
  <si>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</si>
  <si>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</si>
  <si>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</si>
  <si>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</si>
  <si>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</si>
  <si>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</si>
  <si>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</si>
  <si>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</si>
  <si>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</si>
  <si>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</si>
  <si>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</si>
  <si>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</si>
  <si>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</si>
  <si>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</si>
  <si>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</si>
  <si>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</si>
  <si>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</si>
  <si>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</si>
  <si>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</si>
  <si>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</si>
  <si>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</si>
  <si>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</si>
  <si>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</si>
  <si>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</si>
  <si>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</si>
  <si>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</si>
  <si>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</si>
  <si>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</si>
  <si>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</si>
  <si>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</si>
  <si>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</si>
  <si>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</si>
  <si>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</si>
  <si>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</si>
  <si>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</si>
  <si>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</si>
  <si>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</si>
  <si>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</si>
  <si>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</si>
  <si>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</si>
  <si>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</si>
  <si>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</si>
  <si>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</si>
  <si>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</si>
  <si>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</si>
  <si>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</si>
  <si>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</si>
  <si>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</si>
  <si>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</si>
  <si>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</si>
  <si>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</si>
  <si>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</si>
  <si>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</si>
  <si>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</si>
  <si>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</si>
  <si>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</si>
  <si>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</si>
  <si>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</si>
  <si>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</si>
  <si>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</si>
  <si>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</si>
  <si>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</si>
  <si>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</si>
  <si>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</si>
  <si>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</si>
  <si>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</si>
  <si>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</si>
  <si>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</si>
  <si>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</si>
  <si>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</si>
  <si>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</si>
  <si>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</si>
  <si>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</si>
  <si>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</si>
  <si>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</si>
  <si>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</si>
  <si>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</si>
  <si>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</si>
  <si>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</si>
  <si>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</si>
  <si>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</si>
  <si>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</si>
  <si>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</si>
  <si>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</si>
  <si>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</si>
  <si>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</si>
  <si>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</si>
  <si>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</si>
  <si>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</si>
  <si>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</si>
  <si>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</si>
  <si>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</si>
  <si>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</si>
  <si>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</si>
  <si>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</si>
  <si>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</si>
  <si>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</si>
  <si>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</si>
  <si>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</si>
  <si>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</si>
  <si>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</si>
  <si>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</si>
  <si>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</si>
  <si>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</si>
  <si>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</si>
  <si>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</si>
  <si>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</si>
  <si>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</si>
  <si>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</si>
  <si>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</si>
  <si>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</si>
  <si>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</si>
  <si>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</si>
  <si>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</si>
  <si>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</si>
  <si>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</si>
  <si>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</si>
  <si>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</si>
  <si>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</si>
  <si>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</si>
  <si>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</si>
  <si>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</si>
  <si>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</si>
  <si>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</si>
  <si>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</si>
  <si>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</si>
  <si>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</si>
  <si>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</si>
  <si>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</si>
  <si>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</si>
  <si>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</si>
  <si>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</si>
  <si>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</si>
  <si>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</si>
  <si>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</si>
  <si>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</si>
  <si>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</si>
  <si>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</si>
  <si>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</si>
  <si>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</si>
  <si>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</si>
  <si>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</si>
  <si>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</si>
  <si>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</si>
  <si>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</si>
  <si>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</si>
  <si>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</si>
  <si>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</si>
  <si>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</si>
  <si>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</si>
  <si>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</si>
  <si>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</si>
  <si>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</si>
  <si>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</si>
  <si>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</si>
  <si>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</si>
  <si>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</si>
  <si>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</si>
  <si>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</si>
  <si>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</si>
  <si>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</si>
  <si>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</si>
  <si>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</si>
  <si>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</si>
  <si>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</si>
  <si>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</si>
  <si>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</si>
  <si>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</si>
  <si>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</si>
  <si>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</si>
  <si>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</si>
  <si>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</si>
  <si>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</si>
  <si>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</si>
  <si>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</si>
  <si>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</si>
  <si>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</si>
  <si>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</si>
  <si>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</si>
  <si>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</si>
  <si>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</si>
  <si>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</si>
  <si>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</si>
  <si>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</si>
  <si>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</si>
  <si>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</si>
  <si>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</si>
  <si>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</si>
  <si>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</si>
  <si>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</si>
  <si>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</si>
  <si>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</si>
  <si>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</si>
  <si>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</si>
  <si>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</si>
  <si>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</si>
  <si>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</si>
  <si>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</si>
  <si>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</si>
  <si>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</si>
  <si>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</si>
  <si>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</si>
  <si>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</si>
  <si>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</si>
  <si>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</si>
  <si>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</si>
  <si>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</si>
  <si>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</si>
  <si>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</si>
  <si>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</si>
  <si>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</si>
  <si>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</si>
  <si>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</si>
  <si>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</si>
  <si>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</si>
  <si>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</si>
  <si>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</si>
  <si>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</si>
  <si>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</si>
  <si>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</si>
  <si>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</si>
  <si>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</si>
  <si>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</si>
  <si>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</si>
  <si>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</si>
  <si>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</si>
  <si>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</si>
  <si>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</si>
  <si>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</si>
  <si>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</si>
  <si>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</si>
  <si>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</si>
  <si>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</si>
  <si>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</si>
  <si>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</si>
  <si>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</si>
  <si>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</si>
  <si>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</si>
  <si>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</si>
  <si>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</si>
  <si>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</si>
  <si>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</si>
  <si>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</si>
  <si>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</si>
  <si>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</si>
  <si>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</si>
  <si>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</si>
  <si>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</si>
  <si>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</si>
  <si>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</si>
  <si>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</si>
  <si>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</si>
  <si>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</si>
  <si>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</si>
  <si>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</si>
  <si>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</si>
  <si>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</si>
  <si>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</si>
  <si>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</si>
  <si>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</si>
  <si>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</si>
  <si>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</si>
  <si>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</si>
  <si>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</si>
  <si>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</si>
  <si>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</si>
  <si>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</si>
  <si>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</si>
  <si>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</si>
  <si>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</si>
  <si>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</si>
  <si>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</si>
  <si>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</si>
  <si>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</si>
  <si>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</si>
  <si>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</si>
  <si>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</si>
  <si>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</si>
  <si>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</si>
  <si>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</si>
  <si>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</si>
  <si>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</si>
  <si>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</si>
  <si>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</si>
  <si>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</si>
  <si>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</si>
  <si>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</si>
  <si>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</si>
  <si>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</si>
  <si>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</si>
  <si>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</si>
  <si>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</si>
  <si>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</si>
  <si>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</si>
  <si>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</si>
  <si>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</si>
  <si>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</si>
  <si>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</si>
  <si>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</si>
  <si>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</si>
  <si>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</si>
  <si>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</si>
  <si>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</si>
  <si>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</si>
  <si>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</si>
  <si>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</si>
  <si>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</si>
  <si>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</si>
  <si>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</si>
  <si>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</si>
  <si>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</si>
  <si>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</si>
  <si>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</si>
  <si>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</si>
  <si>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</si>
  <si>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</si>
  <si>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</si>
  <si>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</si>
  <si>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</si>
  <si>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</si>
  <si>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</si>
  <si>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</si>
  <si>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</si>
  <si>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</si>
  <si>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</si>
  <si>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</si>
  <si>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</si>
  <si>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</si>
  <si>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</si>
  <si>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</si>
  <si>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</si>
  <si>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</si>
  <si>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</si>
  <si>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</si>
  <si>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</si>
  <si>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</si>
  <si>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</si>
  <si>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</si>
  <si>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</si>
  <si>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</si>
  <si>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</si>
  <si>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</si>
  <si>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</si>
  <si>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</si>
  <si>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</si>
  <si>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</si>
  <si>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</si>
  <si>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</si>
  <si>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</si>
  <si>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</si>
  <si>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</si>
  <si>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</si>
  <si>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</si>
  <si>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</si>
  <si>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</si>
  <si>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</si>
  <si>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</si>
  <si>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</si>
  <si>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</si>
  <si>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</si>
  <si>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</si>
  <si>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</si>
  <si>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</si>
  <si>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</si>
  <si>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</si>
  <si>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</si>
  <si>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</si>
  <si>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</si>
  <si>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</si>
  <si>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</si>
  <si>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</si>
  <si>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</si>
  <si>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</si>
  <si>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</si>
  <si>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</si>
  <si>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</si>
  <si>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</si>
  <si>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</si>
  <si>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</si>
  <si>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</si>
  <si>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</si>
  <si>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</si>
  <si>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</si>
  <si>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</si>
  <si>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</si>
  <si>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</si>
  <si>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</si>
  <si>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</si>
  <si>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</si>
  <si>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</si>
  <si>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</si>
  <si>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</si>
  <si>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</si>
  <si>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</si>
  <si>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</si>
  <si>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</si>
  <si>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</si>
  <si>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</si>
  <si>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</si>
  <si>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</si>
  <si>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</si>
  <si>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</si>
  <si>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</si>
  <si>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</si>
  <si>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</si>
  <si>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</si>
  <si>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</si>
  <si>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</si>
  <si>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</si>
  <si>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</si>
  <si>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</si>
  <si>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</si>
  <si>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</si>
  <si>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</si>
  <si>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</si>
  <si>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</si>
  <si>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</si>
  <si>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</si>
  <si>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</si>
  <si>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</si>
  <si>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</si>
  <si>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</si>
  <si>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</si>
  <si>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</si>
  <si>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</si>
  <si>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</si>
  <si>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</si>
  <si>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</si>
  <si>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</si>
  <si>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</si>
  <si>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</si>
  <si>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</si>
  <si>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</si>
  <si>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</si>
  <si>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</si>
  <si>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</si>
  <si>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</si>
  <si>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</si>
  <si>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</si>
  <si>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</si>
  <si>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</si>
  <si>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</si>
  <si>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</si>
  <si>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</si>
  <si>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</si>
  <si>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</si>
  <si>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</si>
  <si>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</si>
  <si>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</si>
  <si>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</si>
  <si>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</si>
  <si>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</si>
  <si>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</si>
  <si>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</si>
  <si>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</si>
  <si>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</si>
  <si>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</si>
  <si>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</si>
  <si>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</si>
  <si>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</si>
  <si>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</si>
  <si>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</si>
  <si>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</si>
  <si>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</si>
  <si>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</si>
  <si>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</si>
  <si>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</si>
  <si>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</si>
  <si>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</si>
  <si>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</si>
  <si>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</si>
  <si>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</si>
  <si>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</si>
  <si>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</si>
  <si>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</si>
  <si>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</si>
  <si>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</si>
  <si>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</si>
  <si>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</si>
  <si>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</si>
  <si>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</si>
  <si>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</si>
  <si>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</si>
  <si>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</si>
  <si>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</si>
  <si>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</si>
  <si>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</si>
  <si>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</si>
  <si>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</si>
  <si>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</si>
  <si>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</si>
  <si>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</si>
  <si>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</si>
  <si>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</si>
  <si>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</si>
  <si>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</si>
  <si>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</si>
  <si>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</si>
  <si>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</si>
  <si>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</si>
  <si>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</si>
  <si>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</si>
  <si>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</si>
  <si>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</si>
  <si>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</si>
  <si>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</si>
  <si>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</si>
  <si>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</si>
  <si>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</si>
  <si>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</si>
  <si>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</si>
  <si>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</si>
  <si>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</si>
  <si>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</si>
  <si>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</si>
  <si>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</si>
  <si>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</si>
  <si>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</si>
  <si>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</si>
  <si>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</si>
  <si>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</si>
  <si>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</si>
  <si>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</si>
  <si>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</si>
  <si>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</si>
  <si>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</si>
  <si>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</si>
  <si>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</si>
  <si>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</si>
  <si>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</si>
  <si>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</si>
  <si>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</si>
  <si>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</si>
  <si>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</si>
  <si>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</si>
  <si>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</si>
  <si>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</si>
  <si>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</si>
  <si>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</si>
  <si>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</si>
  <si>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</si>
  <si>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</si>
  <si>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</si>
  <si>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</si>
  <si>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</si>
  <si>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</si>
  <si>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</si>
  <si>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</si>
  <si>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</si>
  <si>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</si>
  <si>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</si>
  <si>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</si>
  <si>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</si>
  <si>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</si>
  <si>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</si>
  <si>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</si>
  <si>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</si>
  <si>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</si>
  <si>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</si>
  <si>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</si>
  <si>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</si>
  <si>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</si>
  <si>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</si>
  <si>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</si>
  <si>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</si>
  <si>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</si>
  <si>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</si>
  <si>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</si>
  <si>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</si>
  <si>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</si>
  <si>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</si>
  <si>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</si>
  <si>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</si>
  <si>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</si>
  <si>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</si>
  <si>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</si>
  <si>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</si>
  <si>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</si>
  <si>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</si>
  <si>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</si>
  <si>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</si>
  <si>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</si>
  <si>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</si>
  <si>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</si>
  <si>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</si>
  <si>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</si>
  <si>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</si>
  <si>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</si>
  <si>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</si>
  <si>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</si>
  <si>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</si>
  <si>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</si>
  <si>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</si>
  <si>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</si>
  <si>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</si>
  <si>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</si>
  <si>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</si>
  <si>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</si>
  <si>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</si>
  <si>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</si>
  <si>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</si>
  <si>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</si>
  <si>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</si>
  <si>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</si>
  <si>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</si>
  <si>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</si>
  <si>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</si>
  <si>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</si>
  <si>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</si>
  <si>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</si>
  <si>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</si>
  <si>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</si>
  <si>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</si>
  <si>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</si>
  <si>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</si>
  <si>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</si>
  <si>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</si>
  <si>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</si>
  <si>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</si>
  <si>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</si>
  <si>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</si>
  <si>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</si>
  <si>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</si>
  <si>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</si>
  <si>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</si>
  <si>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</si>
  <si>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</si>
  <si>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</si>
  <si>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</si>
  <si>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</si>
  <si>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</si>
  <si>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</si>
  <si>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</si>
  <si>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</si>
  <si>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</si>
  <si>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</si>
  <si>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</si>
  <si>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</si>
  <si>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</si>
  <si>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</si>
  <si>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</si>
  <si>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</si>
  <si>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</si>
  <si>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</si>
  <si>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</si>
  <si>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</si>
  <si>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</si>
  <si>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</si>
  <si>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</si>
  <si>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</si>
  <si>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</si>
  <si>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</si>
  <si>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</si>
  <si>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</si>
  <si>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</si>
  <si>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</si>
  <si>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</si>
  <si>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</si>
  <si>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</si>
  <si>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</si>
  <si>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</si>
  <si>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</si>
  <si>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</si>
  <si>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</si>
  <si>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</si>
  <si>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</si>
  <si>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</si>
  <si>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</si>
  <si>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</si>
  <si>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</si>
  <si>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</si>
  <si>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</si>
  <si>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</si>
  <si>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</si>
  <si>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</si>
  <si>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</si>
  <si>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</si>
  <si>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</si>
  <si>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</si>
  <si>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</si>
  <si>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</si>
  <si>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</si>
  <si>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</si>
  <si>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</si>
  <si>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</si>
  <si>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</si>
  <si>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</si>
  <si>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</si>
  <si>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</si>
  <si>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</si>
  <si>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</si>
  <si>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</si>
  <si>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</si>
  <si>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</si>
  <si>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</si>
  <si>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</si>
  <si>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</si>
  <si>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</si>
  <si>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</si>
  <si>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</si>
  <si>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</si>
  <si>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</si>
  <si>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</si>
  <si>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</si>
  <si>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</si>
  <si>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</si>
  <si>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</si>
  <si>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</si>
  <si>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</si>
  <si>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</si>
  <si>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</si>
  <si>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</si>
  <si>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</si>
  <si>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</si>
  <si>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</si>
  <si>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</si>
  <si>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</si>
  <si>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</si>
  <si>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</si>
  <si>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</si>
  <si>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</si>
  <si>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</si>
  <si>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</si>
  <si>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</si>
  <si>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</si>
  <si>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</si>
  <si>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</si>
  <si>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</si>
  <si>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</si>
  <si>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</si>
  <si>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</si>
  <si>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</si>
  <si>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</si>
  <si>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</si>
  <si>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</si>
  <si>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</si>
  <si>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</si>
  <si>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</si>
  <si>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</si>
  <si>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</si>
  <si>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</si>
  <si>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</si>
  <si>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</si>
  <si>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</si>
  <si>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</si>
  <si>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</si>
  <si>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</si>
  <si>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</si>
  <si>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</si>
  <si>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</si>
  <si>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</si>
  <si>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</si>
  <si>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</si>
  <si>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</si>
  <si>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</si>
  <si>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</si>
  <si>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</si>
  <si>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</si>
  <si>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</si>
  <si>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</si>
  <si>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</si>
  <si>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</si>
  <si>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</si>
  <si>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</si>
  <si>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</si>
  <si>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</si>
  <si>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</si>
  <si>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</si>
  <si>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</si>
  <si>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</si>
  <si>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</si>
  <si>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</si>
  <si>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</si>
  <si>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</si>
  <si>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</si>
  <si>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</si>
  <si>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</si>
  <si>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</si>
  <si>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</si>
  <si>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</si>
  <si>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</si>
  <si>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</si>
  <si>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</si>
  <si>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</si>
  <si>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</si>
  <si>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</si>
  <si>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</si>
  <si>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</si>
  <si>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</si>
  <si>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</si>
  <si>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</si>
  <si>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</si>
  <si>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</si>
  <si>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</si>
  <si>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</si>
  <si>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</si>
  <si>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</si>
  <si>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</si>
  <si>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</si>
  <si>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</si>
  <si>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</si>
  <si>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</si>
  <si>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</si>
  <si>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</si>
  <si>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</si>
  <si>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</si>
  <si>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</si>
  <si>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</si>
  <si>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</si>
  <si>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</si>
  <si>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</si>
  <si>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</si>
  <si>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</si>
  <si>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</si>
  <si>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</si>
  <si>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</si>
  <si>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</si>
  <si>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</si>
  <si>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</si>
  <si>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</si>
  <si>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</si>
  <si>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</si>
  <si>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</si>
  <si>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</si>
  <si>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</si>
  <si>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</si>
  <si>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</si>
  <si>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</si>
  <si>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</si>
  <si>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</si>
  <si>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</si>
  <si>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</si>
  <si>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</si>
  <si>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</si>
  <si>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</si>
  <si>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</si>
  <si>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</si>
  <si>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</si>
  <si>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</si>
  <si>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</si>
  <si>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</si>
  <si>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</si>
  <si>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</si>
  <si>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</si>
  <si>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</si>
  <si>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</si>
  <si>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</si>
  <si>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</si>
  <si>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</si>
  <si>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</si>
  <si>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</si>
  <si>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</si>
  <si>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</si>
  <si>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</si>
  <si>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</si>
  <si>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</si>
  <si>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</si>
  <si>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</si>
  <si>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</si>
  <si>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</si>
  <si>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</si>
  <si>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</si>
  <si>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</si>
  <si>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</si>
  <si>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</si>
  <si>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</si>
  <si>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</si>
  <si>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</si>
  <si>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</si>
  <si>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</si>
  <si>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</si>
  <si>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</si>
  <si>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</si>
  <si>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</si>
  <si>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</si>
  <si>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</si>
  <si>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</si>
  <si>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</si>
  <si>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</si>
  <si>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</si>
  <si>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</si>
  <si>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</si>
  <si>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</si>
  <si>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</si>
  <si>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</si>
  <si>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</si>
  <si>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</si>
  <si>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</si>
  <si>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</si>
  <si>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</si>
  <si>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</si>
  <si>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</si>
  <si>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</si>
  <si>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</si>
  <si>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</si>
  <si>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</si>
  <si>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</si>
  <si>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</si>
  <si>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</si>
  <si>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</si>
  <si>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</si>
  <si>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</si>
  <si>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</si>
  <si>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</si>
  <si>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</si>
  <si>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</si>
  <si>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</si>
  <si>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</si>
  <si>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</si>
  <si>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</si>
  <si>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</si>
  <si>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</si>
  <si>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</si>
  <si>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</si>
  <si>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</si>
  <si>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</si>
  <si>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</si>
  <si>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</si>
  <si>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</si>
  <si>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</si>
  <si>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</si>
  <si>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</si>
  <si>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</si>
  <si>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</si>
  <si>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</si>
  <si>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</si>
  <si>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</si>
  <si>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</si>
  <si>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</si>
  <si>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</si>
  <si>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</si>
  <si>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</si>
  <si>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</si>
  <si>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</si>
  <si>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</si>
  <si>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</si>
  <si>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</si>
  <si>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</si>
  <si>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</si>
  <si>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</si>
  <si>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</si>
  <si>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</si>
  <si>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</si>
  <si>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</si>
  <si>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</si>
  <si>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</si>
  <si>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</si>
  <si>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</si>
  <si>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</si>
  <si>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</si>
  <si>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</si>
  <si>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</si>
  <si>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</si>
  <si>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</si>
  <si>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</si>
  <si>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</si>
  <si>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</si>
  <si>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</si>
  <si>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</si>
  <si>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</si>
  <si>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</si>
  <si>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</si>
  <si>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</si>
  <si>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</si>
  <si>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</si>
  <si>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</si>
  <si>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</si>
  <si>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</si>
  <si>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</si>
  <si>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</si>
  <si>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</si>
  <si>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</si>
  <si>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</si>
  <si>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</si>
  <si>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</si>
  <si>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</si>
  <si>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</si>
  <si>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</si>
  <si>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</si>
  <si>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</si>
  <si>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</si>
  <si>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</si>
  <si>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</si>
  <si>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</si>
  <si>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</si>
  <si>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</si>
  <si>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</si>
  <si>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</si>
  <si>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</si>
  <si>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</si>
  <si>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</si>
  <si>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</si>
  <si>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</si>
  <si>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</si>
  <si>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</si>
  <si>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</si>
  <si>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</si>
  <si>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</si>
  <si>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</si>
  <si>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</si>
  <si>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</si>
  <si>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</si>
  <si>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</si>
  <si>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</si>
  <si>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</si>
  <si>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</si>
  <si>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</si>
  <si>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</si>
  <si>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</si>
  <si>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</si>
  <si>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</si>
  <si>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</si>
  <si>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</si>
  <si>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</si>
  <si>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</si>
  <si>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</si>
  <si>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</si>
  <si>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</si>
  <si>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</si>
  <si>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</si>
  <si>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</si>
  <si>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</si>
  <si>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</si>
  <si>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</si>
  <si>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</si>
  <si>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</si>
  <si>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</si>
  <si>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</si>
  <si>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</si>
  <si>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</si>
  <si>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</si>
  <si>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</si>
  <si>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</si>
  <si>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</si>
  <si>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</si>
  <si>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</si>
  <si>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</si>
  <si>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</si>
  <si>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</si>
  <si>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</si>
  <si>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</si>
  <si>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</si>
  <si>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</si>
  <si>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</si>
  <si>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</si>
  <si>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</si>
  <si>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</si>
  <si>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</si>
  <si>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</si>
  <si>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</si>
  <si>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</si>
  <si>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</si>
  <si>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</si>
  <si>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</si>
  <si>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</si>
  <si>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</si>
  <si>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</si>
  <si>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</si>
  <si>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</si>
  <si>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</si>
  <si>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</si>
  <si>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</si>
  <si>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</si>
  <si>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</si>
  <si>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</si>
  <si>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</si>
  <si>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</si>
  <si>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</si>
  <si>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</si>
  <si>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</si>
  <si>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</si>
  <si>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</si>
  <si>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</si>
  <si>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</si>
  <si>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</si>
  <si>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</si>
  <si>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</si>
  <si>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</si>
  <si>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</si>
  <si>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</si>
  <si>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</si>
  <si>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</si>
  <si>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</si>
  <si>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</si>
  <si>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</si>
  <si>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</si>
  <si>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</si>
  <si>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</si>
  <si>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</si>
  <si>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</si>
  <si>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</si>
  <si>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</si>
  <si>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</si>
  <si>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</si>
  <si>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</si>
  <si>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</si>
  <si>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</si>
  <si>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</si>
  <si>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</si>
  <si>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</si>
  <si>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</si>
  <si>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</si>
  <si>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</si>
  <si>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</si>
  <si>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</si>
  <si>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</si>
  <si>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</si>
  <si>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</si>
  <si>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</si>
  <si>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</si>
  <si>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</si>
  <si>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</si>
  <si>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</si>
  <si>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</si>
  <si>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</si>
  <si>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</si>
  <si>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</si>
  <si>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</si>
  <si>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</si>
  <si>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</si>
  <si>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</si>
  <si>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</si>
  <si>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</si>
  <si>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</si>
  <si>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</si>
  <si>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</si>
  <si>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</si>
  <si>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</si>
  <si>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</si>
  <si>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</si>
  <si>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</si>
  <si>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</si>
  <si>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</si>
  <si>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</si>
  <si>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</si>
  <si>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</si>
  <si>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</si>
  <si>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</si>
  <si>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</si>
  <si>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</si>
  <si>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</si>
  <si>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</si>
  <si>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</si>
  <si>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</si>
  <si>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</si>
  <si>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</si>
  <si>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</si>
  <si>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</si>
  <si>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</si>
  <si>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</si>
  <si>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</si>
  <si>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</si>
  <si>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</si>
  <si>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</si>
  <si>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</si>
  <si>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</si>
  <si>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</si>
  <si>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</si>
  <si>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</si>
  <si>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</si>
  <si>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</si>
  <si>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</si>
  <si>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</si>
  <si>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</si>
  <si>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</si>
  <si>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</si>
  <si>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</si>
  <si>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</si>
  <si>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</si>
  <si>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</si>
  <si>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</si>
  <si>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</si>
  <si>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</si>
  <si>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</si>
  <si>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</si>
  <si>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</si>
  <si>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</si>
  <si>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</si>
  <si>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</si>
  <si>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</si>
  <si>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</si>
  <si>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</si>
  <si>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</si>
  <si>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</si>
  <si>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</si>
  <si>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</si>
  <si>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</si>
  <si>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</si>
  <si>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</si>
  <si>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</si>
  <si>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</si>
  <si>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</si>
  <si>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</si>
  <si>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</si>
  <si>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</si>
  <si>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</si>
  <si>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</si>
  <si>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</si>
  <si>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</si>
  <si>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</si>
  <si>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</si>
  <si>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</si>
  <si>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</si>
  <si>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</si>
  <si>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</si>
  <si>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</si>
  <si>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</si>
  <si>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</si>
  <si>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</si>
  <si>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</si>
  <si>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</si>
  <si>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</si>
  <si>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</si>
  <si>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</si>
  <si>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</si>
  <si>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</si>
  <si>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</si>
  <si>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</si>
  <si>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</si>
  <si>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</si>
  <si>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</si>
  <si>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</si>
  <si>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</si>
  <si>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</si>
  <si>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</si>
  <si>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</si>
  <si>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</si>
  <si>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</si>
  <si>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</si>
  <si>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</si>
  <si>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</si>
  <si>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</si>
  <si>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</si>
  <si>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</si>
  <si>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</si>
  <si>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</si>
  <si>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</si>
  <si>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</si>
  <si>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</si>
  <si>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</si>
  <si>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</si>
  <si>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</si>
  <si>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</si>
  <si>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</si>
  <si>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</si>
  <si>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</si>
  <si>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</si>
  <si>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</si>
  <si>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</si>
  <si>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</si>
  <si>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</si>
  <si>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</si>
  <si>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</si>
  <si>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</si>
  <si>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</si>
  <si>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</si>
  <si>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</si>
  <si>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</si>
  <si>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</si>
  <si>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</si>
  <si>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</si>
  <si>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</si>
  <si>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</si>
  <si>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</si>
  <si>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</si>
  <si>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</si>
  <si>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</si>
  <si>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</si>
  <si>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</si>
  <si>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</si>
  <si>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</si>
  <si>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</si>
  <si>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</si>
  <si>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</si>
  <si>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</si>
  <si>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</si>
  <si>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</si>
  <si>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</si>
  <si>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</si>
  <si>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</si>
  <si>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</si>
  <si>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</si>
  <si>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</si>
  <si>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</si>
  <si>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</si>
  <si>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</si>
  <si>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</si>
  <si>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</si>
  <si>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</si>
  <si>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</si>
  <si>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</si>
  <si>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</si>
  <si>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</si>
  <si>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</si>
  <si>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</si>
  <si>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</si>
  <si>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</si>
  <si>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</si>
  <si>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</si>
  <si>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</si>
  <si>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</si>
  <si>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</si>
  <si>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</si>
  <si>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</si>
  <si>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</si>
  <si>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</si>
  <si>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</si>
  <si>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</si>
  <si>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</si>
  <si>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</si>
  <si>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</si>
  <si>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</si>
  <si>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</si>
  <si>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</si>
  <si>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</si>
  <si>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</si>
  <si>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</si>
  <si>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</si>
  <si>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</si>
  <si>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</si>
  <si>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</si>
  <si>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</si>
  <si>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</si>
  <si>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</si>
  <si>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</si>
  <si>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</si>
  <si>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</si>
  <si>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</si>
  <si>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</si>
  <si>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</si>
  <si>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</si>
  <si>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</si>
  <si>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</si>
  <si>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</si>
  <si>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</si>
  <si>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</si>
  <si>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</si>
  <si>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</si>
  <si>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</si>
  <si>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</si>
  <si>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</si>
  <si>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</si>
  <si>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</si>
  <si>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</si>
  <si>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</si>
  <si>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</si>
  <si>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</si>
  <si>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</si>
  <si>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</si>
  <si>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</si>
  <si>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</si>
  <si>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</si>
  <si>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</si>
  <si>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</si>
  <si>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</si>
  <si>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</si>
  <si>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</si>
  <si>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</si>
  <si>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</si>
  <si>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</si>
  <si>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</si>
  <si>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</si>
  <si>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</si>
  <si>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</si>
  <si>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</si>
  <si>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</si>
  <si>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</si>
  <si>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</si>
  <si>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</si>
  <si>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</si>
  <si>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</si>
  <si>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</si>
  <si>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</si>
  <si>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</si>
  <si>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</si>
  <si>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</si>
  <si>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</si>
  <si>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</si>
  <si>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</si>
  <si>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</si>
  <si>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</si>
  <si>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</si>
  <si>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</si>
  <si>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</si>
  <si>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</si>
  <si>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</si>
  <si>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</si>
  <si>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</si>
  <si>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</si>
  <si>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</si>
  <si>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</si>
  <si>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</si>
  <si>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</si>
  <si>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</si>
  <si>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</si>
  <si>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</si>
  <si>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</si>
  <si>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</si>
  <si>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</si>
  <si>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</si>
  <si>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</si>
  <si>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</si>
  <si>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</si>
  <si>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</si>
  <si>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</si>
  <si>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</si>
  <si>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</si>
  <si>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</si>
  <si>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</si>
  <si>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</si>
  <si>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</si>
  <si>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</si>
  <si>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</si>
  <si>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</si>
  <si>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</si>
  <si>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</si>
  <si>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</si>
  <si>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</si>
  <si>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</si>
  <si>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</si>
  <si>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</si>
  <si>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</si>
  <si>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</si>
  <si>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</si>
  <si>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</si>
  <si>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</si>
  <si>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</si>
  <si>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</si>
  <si>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</si>
  <si>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</si>
  <si>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</si>
  <si>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</si>
  <si>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</si>
  <si>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</si>
  <si>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</si>
  <si>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</si>
  <si>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</si>
  <si>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</si>
  <si>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</si>
  <si>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</si>
  <si>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</si>
  <si>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</si>
  <si>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</si>
  <si>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</si>
  <si>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</si>
  <si>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</si>
  <si>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</si>
  <si>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</si>
  <si>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</si>
  <si>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</si>
  <si>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</si>
  <si>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</si>
  <si>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</si>
  <si>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</si>
  <si>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</si>
  <si>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</si>
  <si>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</si>
  <si>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</si>
  <si>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</si>
  <si>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</si>
  <si>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</si>
  <si>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</si>
  <si>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</si>
  <si>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</si>
  <si>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</si>
  <si>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</si>
  <si>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</si>
  <si>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</si>
  <si>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</si>
  <si>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</si>
  <si>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</si>
  <si>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</si>
  <si>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</si>
  <si>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</si>
  <si>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</si>
  <si>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</si>
  <si>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</si>
  <si>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</si>
  <si>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</si>
  <si>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</si>
  <si>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</si>
  <si>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</si>
  <si>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</si>
  <si>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</si>
  <si>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</si>
  <si>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</si>
  <si>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</si>
  <si>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</si>
  <si>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</si>
  <si>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</si>
  <si>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</si>
  <si>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</si>
  <si>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</si>
  <si>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</si>
  <si>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</si>
  <si>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</si>
  <si>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</si>
  <si>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</si>
  <si>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</si>
  <si>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</si>
  <si>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</si>
  <si>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</si>
  <si>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</si>
  <si>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</si>
  <si>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</si>
  <si>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</si>
  <si>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</si>
  <si>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</si>
  <si>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</si>
  <si>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</si>
  <si>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</si>
  <si>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</si>
  <si>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</si>
  <si>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</si>
  <si>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</si>
  <si>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</si>
  <si>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</si>
  <si>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</si>
  <si>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</si>
  <si>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</si>
  <si>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</si>
  <si>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</si>
  <si>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</si>
  <si>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</si>
  <si>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</si>
  <si>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</si>
  <si>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</si>
  <si>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</si>
  <si>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</si>
  <si>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</si>
  <si>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</si>
  <si>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</si>
  <si>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</si>
  <si>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</si>
  <si>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</si>
  <si>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</si>
  <si>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</si>
  <si>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</si>
  <si>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</si>
  <si>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</si>
  <si>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</si>
  <si>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</si>
  <si>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</si>
  <si>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</si>
  <si>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</si>
  <si>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</si>
  <si>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</si>
  <si>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</si>
  <si>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</si>
  <si>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</si>
  <si>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</si>
  <si>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</si>
  <si>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</si>
  <si>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</si>
  <si>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</si>
  <si>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</si>
  <si>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</si>
  <si>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</si>
  <si>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</si>
  <si>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</si>
  <si>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</si>
  <si>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</si>
  <si>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</si>
  <si>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</si>
  <si>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</si>
  <si>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</si>
  <si>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</si>
  <si>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</si>
  <si>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</si>
  <si>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</si>
  <si>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</si>
  <si>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</si>
  <si>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</si>
  <si>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</si>
  <si>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</si>
  <si>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</si>
  <si>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</si>
  <si>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</si>
  <si>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</si>
  <si>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</si>
  <si>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</si>
  <si>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</si>
  <si>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</si>
  <si>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</si>
  <si>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</si>
  <si>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</si>
  <si>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</si>
  <si>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</si>
  <si>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</si>
  <si>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</si>
  <si>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</si>
  <si>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</si>
  <si>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</si>
  <si>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</si>
  <si>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</si>
  <si>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</si>
  <si>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</si>
  <si>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</si>
  <si>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</si>
  <si>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</si>
  <si>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</si>
  <si>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</si>
  <si>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</si>
  <si>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</si>
  <si>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</si>
  <si>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</si>
  <si>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</si>
  <si>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</si>
  <si>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</si>
  <si>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</si>
  <si>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</si>
  <si>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</si>
  <si>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</si>
  <si>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</si>
  <si>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</si>
  <si>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</si>
  <si>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</si>
  <si>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</si>
  <si>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</si>
  <si>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</si>
  <si>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</si>
  <si>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</si>
  <si>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</si>
  <si>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</si>
  <si>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</si>
  <si>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</si>
  <si>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</si>
  <si>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</si>
  <si>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</si>
  <si>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</si>
  <si>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</si>
  <si>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</si>
  <si>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</si>
  <si>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</si>
  <si>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</si>
  <si>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</si>
  <si>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</si>
  <si>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</si>
  <si>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</si>
  <si>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</si>
  <si>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</si>
  <si>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</si>
  <si>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</si>
  <si>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</si>
  <si>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</si>
  <si>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</si>
  <si>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</si>
  <si>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</si>
  <si>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</si>
  <si>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</si>
  <si>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</si>
  <si>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</si>
  <si>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</si>
  <si>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</si>
  <si>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</si>
  <si>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</si>
  <si>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</si>
  <si>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</si>
  <si>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</si>
  <si>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</si>
  <si>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</si>
  <si>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</si>
  <si>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</si>
  <si>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</si>
  <si>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</si>
  <si>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</si>
  <si>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</si>
  <si>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</si>
  <si>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</si>
  <si>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</si>
  <si>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</si>
  <si>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</si>
  <si>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</si>
  <si>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</si>
  <si>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</si>
  <si>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</si>
  <si>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</si>
  <si>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</si>
  <si>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</si>
  <si>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</si>
  <si>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</si>
  <si>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</si>
  <si>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</si>
  <si>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</si>
  <si>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</si>
  <si>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</si>
  <si>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</si>
  <si>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</si>
  <si>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</si>
  <si>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</si>
  <si>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</si>
  <si>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</si>
  <si>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</si>
  <si>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</si>
  <si>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</si>
  <si>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</si>
  <si>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</si>
  <si>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</si>
  <si>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</si>
  <si>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</si>
  <si>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</si>
  <si>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</si>
  <si>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</si>
  <si>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</si>
  <si>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</si>
  <si>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</si>
  <si>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</si>
  <si>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</si>
  <si>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</si>
  <si>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</si>
  <si>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</si>
  <si>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</si>
  <si>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</si>
  <si>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</si>
  <si>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</si>
  <si>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</si>
  <si>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</si>
  <si>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</si>
  <si>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</si>
  <si>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</si>
  <si>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</si>
  <si>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</si>
  <si>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</si>
  <si>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</si>
  <si>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</si>
  <si>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</si>
  <si>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</si>
  <si>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</si>
  <si>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</si>
  <si>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</si>
  <si>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</si>
  <si>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</si>
  <si>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</si>
  <si>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</si>
  <si>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</si>
  <si>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</si>
  <si>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</si>
  <si>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</si>
  <si>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</si>
  <si>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</si>
  <si>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</si>
  <si>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</si>
  <si>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</si>
  <si>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</si>
  <si>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</si>
  <si>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</si>
  <si>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</si>
  <si>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</si>
  <si>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</si>
  <si>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</si>
  <si>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</si>
  <si>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</si>
  <si>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</si>
  <si>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</si>
  <si>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</si>
  <si>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</si>
  <si>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</si>
  <si>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</si>
  <si>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</si>
  <si>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</si>
  <si>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</si>
  <si>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</si>
  <si>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</si>
  <si>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</si>
  <si>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</si>
  <si>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</si>
  <si>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</si>
  <si>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</si>
  <si>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</si>
  <si>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</si>
  <si>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</si>
  <si>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</si>
  <si>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</si>
  <si>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</si>
  <si>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</si>
  <si>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</si>
  <si>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</si>
  <si>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</si>
  <si>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</si>
  <si>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</si>
  <si>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</si>
  <si>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</si>
  <si>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</si>
  <si>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</si>
  <si>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</si>
  <si>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</si>
  <si>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</si>
  <si>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</si>
  <si>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</si>
  <si>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</si>
  <si>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</si>
  <si>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</si>
  <si>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</si>
  <si>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</si>
  <si>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</si>
  <si>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</si>
  <si>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</si>
  <si>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</si>
  <si>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</si>
  <si>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</si>
  <si>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</si>
  <si>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</si>
  <si>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</si>
  <si>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</si>
  <si>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</si>
  <si>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</si>
  <si>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</si>
  <si>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</si>
  <si>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</si>
  <si>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</si>
  <si>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</si>
  <si>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</si>
  <si>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</si>
  <si>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</si>
  <si>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</si>
  <si>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</si>
  <si>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</si>
  <si>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</si>
  <si>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</si>
  <si>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</si>
  <si>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</si>
  <si>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</si>
  <si>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</si>
  <si>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</si>
  <si>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</si>
  <si>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</si>
  <si>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</si>
  <si>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</si>
  <si>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</si>
  <si>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</si>
  <si>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</si>
  <si>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</si>
  <si>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</si>
  <si>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</si>
  <si>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</si>
  <si>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</si>
  <si>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</si>
  <si>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</si>
  <si>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</si>
  <si>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</si>
  <si>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</si>
  <si>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</si>
  <si>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</si>
  <si>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</si>
  <si>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</si>
  <si>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</si>
  <si>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</si>
  <si>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</si>
  <si>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</si>
  <si>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</si>
  <si>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</si>
  <si>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</si>
  <si>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</si>
  <si>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</si>
  <si>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</si>
  <si>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</si>
  <si>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</si>
  <si>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</si>
  <si>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</si>
  <si>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</si>
  <si>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</si>
  <si>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</si>
  <si>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</si>
  <si>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</si>
  <si>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</si>
  <si>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</si>
  <si>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</si>
  <si>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</si>
  <si>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</si>
  <si>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</si>
  <si>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</si>
  <si>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</si>
  <si>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</si>
  <si>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</si>
  <si>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</si>
  <si>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</si>
  <si>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</si>
  <si>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</si>
  <si>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</si>
  <si>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</si>
  <si>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</si>
  <si>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</si>
  <si>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</si>
  <si>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</si>
  <si>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</si>
  <si>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</si>
  <si>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</si>
  <si>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</si>
  <si>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</si>
  <si>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</si>
  <si>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</si>
  <si>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</si>
  <si>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</si>
  <si>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</si>
  <si>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</si>
  <si>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</si>
  <si>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</si>
  <si>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</si>
  <si>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</si>
  <si>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</si>
  <si>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</si>
  <si>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</si>
  <si>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</si>
  <si>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</si>
  <si>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</si>
  <si>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</si>
  <si>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</si>
  <si>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</si>
  <si>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</si>
  <si>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</si>
  <si>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</si>
  <si>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</si>
  <si>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</si>
  <si>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</si>
  <si>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</si>
  <si>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</si>
  <si>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</si>
  <si>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</si>
  <si>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</si>
  <si>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</si>
  <si>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</si>
  <si>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</si>
  <si>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</si>
  <si>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</si>
  <si>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</si>
  <si>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</si>
  <si>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</si>
  <si>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</si>
  <si>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</si>
  <si>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</si>
  <si>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</si>
  <si>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</si>
  <si>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</si>
  <si>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</si>
  <si>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</si>
  <si>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</si>
  <si>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</si>
  <si>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</si>
  <si>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</si>
  <si>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</si>
  <si>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</si>
  <si>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</si>
  <si>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</si>
  <si>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</si>
  <si>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</si>
  <si>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</si>
  <si>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</si>
  <si>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</si>
  <si>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</si>
  <si>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</si>
  <si>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</si>
  <si>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</si>
  <si>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</si>
  <si>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</si>
  <si>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</si>
  <si>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</si>
  <si>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</si>
  <si>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</si>
  <si>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</si>
  <si>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</si>
  <si>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</si>
  <si>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</si>
  <si>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</si>
  <si>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</si>
  <si>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</si>
  <si>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</si>
  <si>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</si>
  <si>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</si>
  <si>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</si>
  <si>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</si>
  <si>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</si>
  <si>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</si>
  <si>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</si>
  <si>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</si>
  <si>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</si>
  <si>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</si>
  <si>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</si>
  <si>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</si>
  <si>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</si>
  <si>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</si>
  <si>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</si>
  <si>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</si>
  <si>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</si>
  <si>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</si>
  <si>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</si>
  <si>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</si>
  <si>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</si>
  <si>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</si>
  <si>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</si>
  <si>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</si>
  <si>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</si>
  <si>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</si>
  <si>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</si>
  <si>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</si>
  <si>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</si>
  <si>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</si>
  <si>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</si>
  <si>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</si>
  <si>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</si>
  <si>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</si>
  <si>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</si>
  <si>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</si>
  <si>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</si>
  <si>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</si>
  <si>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</si>
  <si>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</si>
  <si>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</si>
  <si>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</si>
  <si>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</si>
  <si>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</si>
  <si>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</si>
  <si>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</si>
  <si>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</si>
  <si>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</si>
  <si>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</si>
  <si>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</si>
  <si>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</si>
  <si>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</si>
  <si>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</si>
  <si>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</si>
  <si>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</si>
  <si>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</si>
  <si>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</si>
  <si>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</si>
  <si>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</si>
  <si>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</si>
  <si>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</si>
  <si>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</si>
  <si>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</si>
  <si>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</si>
  <si>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</si>
  <si>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</si>
  <si>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</si>
  <si>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</si>
  <si>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</si>
  <si>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</si>
  <si>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</si>
  <si>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</si>
  <si>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</si>
  <si>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</si>
  <si>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</si>
  <si>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</si>
  <si>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</si>
  <si>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</si>
  <si>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</si>
  <si>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</si>
  <si>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</si>
  <si>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</si>
  <si>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</si>
  <si>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</si>
  <si>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</si>
  <si>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</si>
  <si>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</si>
  <si>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</si>
  <si>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</si>
  <si>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</si>
  <si>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</si>
  <si>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</si>
  <si>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</si>
  <si>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</si>
  <si>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</si>
  <si>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</si>
  <si>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</si>
  <si>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</si>
  <si>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</si>
  <si>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</si>
  <si>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</si>
  <si>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</si>
  <si>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</si>
  <si>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</si>
  <si>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</si>
  <si>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</si>
  <si>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</si>
  <si>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</si>
  <si>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</si>
  <si>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</si>
  <si>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</si>
  <si>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</si>
  <si>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</si>
  <si>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</si>
  <si>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</si>
  <si>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</si>
  <si>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</si>
  <si>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</si>
  <si>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</si>
  <si>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</si>
  <si>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</si>
  <si>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</si>
  <si>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</si>
  <si>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</si>
  <si>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</si>
  <si>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</si>
  <si>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</si>
  <si>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</si>
  <si>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</si>
  <si>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</si>
  <si>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</si>
  <si>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</si>
  <si>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</si>
  <si>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</si>
  <si>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</si>
  <si>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</si>
  <si>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</si>
  <si>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</si>
  <si>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</si>
  <si>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</si>
  <si>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</si>
  <si>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</si>
  <si>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</si>
  <si>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</si>
  <si>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</si>
  <si>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</si>
  <si>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</si>
  <si>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</si>
  <si>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</si>
  <si>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</si>
  <si>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</si>
  <si>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</si>
  <si>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</si>
  <si>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</si>
  <si>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</si>
  <si>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</si>
  <si>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</si>
  <si>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</si>
  <si>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</si>
  <si>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</si>
  <si>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</si>
  <si>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</si>
  <si>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</si>
  <si>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</si>
  <si>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</si>
  <si>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</si>
  <si>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</si>
  <si>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</si>
  <si>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</si>
  <si>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</si>
  <si>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</si>
  <si>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</si>
  <si>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</si>
  <si>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</si>
  <si>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</si>
  <si>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</si>
  <si>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</si>
  <si>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</si>
  <si>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</si>
  <si>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</si>
  <si>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</si>
  <si>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</si>
  <si>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</si>
  <si>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</si>
  <si>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</si>
  <si>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</si>
  <si>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</si>
  <si>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</si>
  <si>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</si>
  <si>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</si>
  <si>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</si>
  <si>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</si>
  <si>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</si>
  <si>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</si>
  <si>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</si>
  <si>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</si>
  <si>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</si>
  <si>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</si>
  <si>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</si>
  <si>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</si>
  <si>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</si>
  <si>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</si>
  <si>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</si>
  <si>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</si>
  <si>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</si>
  <si>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</si>
  <si>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</si>
  <si>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</si>
  <si>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</si>
  <si>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</si>
  <si>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</si>
  <si>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</si>
  <si>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</si>
  <si>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</si>
  <si>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</si>
  <si>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</si>
  <si>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</si>
  <si>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</si>
  <si>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</si>
  <si>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</si>
  <si>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</si>
  <si>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</si>
  <si>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</si>
  <si>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</si>
  <si>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</si>
  <si>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</si>
  <si>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</si>
  <si>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</si>
  <si>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</si>
  <si>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</si>
  <si>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</si>
  <si>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</si>
  <si>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</si>
  <si>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</si>
  <si>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</si>
  <si>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</si>
  <si>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</si>
  <si>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</si>
  <si>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</si>
  <si>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</si>
  <si>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</si>
  <si>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</si>
  <si>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</si>
  <si>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</si>
  <si>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</si>
  <si>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</si>
  <si>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</si>
  <si>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</si>
  <si>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</si>
  <si>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</si>
  <si>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</si>
  <si>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</si>
  <si>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</si>
  <si>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</si>
  <si>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</si>
  <si>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</si>
  <si>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</si>
  <si>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</si>
  <si>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</si>
  <si>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</si>
  <si>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</si>
  <si>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</si>
  <si>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</si>
  <si>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</si>
  <si>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</si>
  <si>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</si>
  <si>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</si>
  <si>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</si>
  <si>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</si>
  <si>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</si>
  <si>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</si>
  <si>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</si>
  <si>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</si>
  <si>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</si>
  <si>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</si>
  <si>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</si>
  <si>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</si>
  <si>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</si>
  <si>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</si>
  <si>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</si>
  <si>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</si>
  <si>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</si>
  <si>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</si>
  <si>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</si>
  <si>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</si>
  <si>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</si>
  <si>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</si>
  <si>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</si>
  <si>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</si>
  <si>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</si>
  <si>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</si>
  <si>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</si>
  <si>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</si>
  <si>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</si>
  <si>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</si>
  <si>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</si>
  <si>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</si>
  <si>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</si>
  <si>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</si>
  <si>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</si>
  <si>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</si>
  <si>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</si>
  <si>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</si>
  <si>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</si>
  <si>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</si>
  <si>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</si>
  <si>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</si>
  <si>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</si>
  <si>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</si>
  <si>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</si>
  <si>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</si>
  <si>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</si>
  <si>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</si>
  <si>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</si>
  <si>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</si>
  <si>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</si>
  <si>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</si>
  <si>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</si>
  <si>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</si>
  <si>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</si>
  <si>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</si>
  <si>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</si>
  <si>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</si>
  <si>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</si>
  <si>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</si>
  <si>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</si>
  <si>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</si>
  <si>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</si>
  <si>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</si>
  <si>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</si>
  <si>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</si>
  <si>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</si>
  <si>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</si>
  <si>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</si>
  <si>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</si>
  <si>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</si>
  <si>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</si>
  <si>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</si>
  <si>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</si>
  <si>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</si>
  <si>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</si>
  <si>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</si>
  <si>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</si>
  <si>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</si>
  <si>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</si>
  <si>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</si>
  <si>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</si>
  <si>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</si>
  <si>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</si>
  <si>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</si>
  <si>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</si>
  <si>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</si>
  <si>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</si>
  <si>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</si>
  <si>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</si>
  <si>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</si>
  <si>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</si>
  <si>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</si>
  <si>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</si>
  <si>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</si>
  <si>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</si>
  <si>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</si>
  <si>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</si>
  <si>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</si>
  <si>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</si>
  <si>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</si>
  <si>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</si>
  <si>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</si>
  <si>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</si>
  <si>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</si>
  <si>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</si>
  <si>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</si>
  <si>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</si>
  <si>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</si>
  <si>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</si>
  <si>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</si>
  <si>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</si>
  <si>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</si>
  <si>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</si>
  <si>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</si>
  <si>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</si>
  <si>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</si>
  <si>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</si>
  <si>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</si>
  <si>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</si>
  <si>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</si>
  <si>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</si>
  <si>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</si>
  <si>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</si>
  <si>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</si>
  <si>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</si>
  <si>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</si>
  <si>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</si>
  <si>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</si>
  <si>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</si>
  <si>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</si>
  <si>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</si>
  <si>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</si>
  <si>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</si>
  <si>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</si>
  <si>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</si>
  <si>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</si>
  <si>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</si>
  <si>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</si>
  <si>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</si>
  <si>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</si>
  <si>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</si>
  <si>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</si>
  <si>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</si>
  <si>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</si>
  <si>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</si>
  <si>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</si>
  <si>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</si>
  <si>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</si>
  <si>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</si>
  <si>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</si>
  <si>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</si>
  <si>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</si>
  <si>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</si>
  <si>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</si>
  <si>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</si>
  <si>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</si>
  <si>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</si>
  <si>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</si>
  <si>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</si>
  <si>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</si>
  <si>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</si>
  <si>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</si>
  <si>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</si>
  <si>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</si>
  <si>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</si>
  <si>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</si>
  <si>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</si>
  <si>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</si>
  <si>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</si>
  <si>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</si>
  <si>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</si>
  <si>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</si>
  <si>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</si>
  <si>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</si>
  <si>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</si>
  <si>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</si>
  <si>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</si>
  <si>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</si>
  <si>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</si>
  <si>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</si>
  <si>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</si>
  <si>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</si>
  <si>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</si>
  <si>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</si>
  <si>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</si>
  <si>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</si>
  <si>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</si>
  <si>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</si>
  <si>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</si>
  <si>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</si>
  <si>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</si>
  <si>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</si>
  <si>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</si>
  <si>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</si>
  <si>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</si>
  <si>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</si>
  <si>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</si>
  <si>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</si>
  <si>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</si>
  <si>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</si>
  <si>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</si>
  <si>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</si>
  <si>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</si>
  <si>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</si>
  <si>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</si>
  <si>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</si>
  <si>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</si>
  <si>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</si>
  <si>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</si>
  <si>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</si>
  <si>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</si>
  <si>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</si>
  <si>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</si>
  <si>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</si>
  <si>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</si>
  <si>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</si>
  <si>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</si>
  <si>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</si>
  <si>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</si>
  <si>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</si>
  <si>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</si>
  <si>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</si>
  <si>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</si>
  <si>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</si>
  <si>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</si>
  <si>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</si>
  <si>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</si>
  <si>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</si>
  <si>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</si>
  <si>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</si>
  <si>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</si>
  <si>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</si>
  <si>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</si>
  <si>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</si>
  <si>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</si>
  <si>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</si>
  <si>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</si>
  <si>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</si>
  <si>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</si>
  <si>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</si>
  <si>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</si>
  <si>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</si>
  <si>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</si>
  <si>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</si>
  <si>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</si>
  <si>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</si>
  <si>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</si>
  <si>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</si>
  <si>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</si>
  <si>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</si>
  <si>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</si>
  <si>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</si>
  <si>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</si>
  <si>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</si>
  <si>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</si>
  <si>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</si>
  <si>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</si>
  <si>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</si>
  <si>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</si>
  <si>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</si>
  <si>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</si>
  <si>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</si>
  <si>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</si>
  <si>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</si>
  <si>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</si>
  <si>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</si>
  <si>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</si>
  <si>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</si>
  <si>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</si>
  <si>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</si>
  <si>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</si>
  <si>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</si>
  <si>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</si>
  <si>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</si>
  <si>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</si>
  <si>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</si>
  <si>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</si>
  <si>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</si>
  <si>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</si>
  <si>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</si>
  <si>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</si>
  <si>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</si>
  <si>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</si>
  <si>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</si>
  <si>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</si>
  <si>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</si>
  <si>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</si>
  <si>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</si>
  <si>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</si>
  <si>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</si>
  <si>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</si>
  <si>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</si>
  <si>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</si>
  <si>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</si>
  <si>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</si>
  <si>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</si>
  <si>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</si>
  <si>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</si>
  <si>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</si>
  <si>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</si>
  <si>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</si>
  <si>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</si>
  <si>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</si>
  <si>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</si>
  <si>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</si>
  <si>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</si>
  <si>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</si>
  <si>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</si>
  <si>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</si>
  <si>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</si>
  <si>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</si>
  <si>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</si>
  <si>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</si>
  <si>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</si>
  <si>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</si>
  <si>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</si>
  <si>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</si>
  <si>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</si>
  <si>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</si>
  <si>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</si>
  <si>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</si>
  <si>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</si>
  <si>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</si>
  <si>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</si>
  <si>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</si>
  <si>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</si>
  <si>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</si>
  <si>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</si>
  <si>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</si>
  <si>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</si>
  <si>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</si>
  <si>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</si>
  <si>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</si>
  <si>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</si>
  <si>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</si>
  <si>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</si>
  <si>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</si>
  <si>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</si>
  <si>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</si>
  <si>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</si>
  <si>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</si>
  <si>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</si>
  <si>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</si>
  <si>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</si>
  <si>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</si>
  <si>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</si>
  <si>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</si>
  <si>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</si>
  <si>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</si>
  <si>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</si>
  <si>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</si>
  <si>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</si>
  <si>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</si>
  <si>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</si>
  <si>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</si>
  <si>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</si>
  <si>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</si>
  <si>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</si>
  <si>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</si>
  <si>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</si>
  <si>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</si>
  <si>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</si>
  <si>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</si>
  <si>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</si>
  <si>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</si>
  <si>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</si>
  <si>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</si>
  <si>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</si>
  <si>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</si>
  <si>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</si>
  <si>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</si>
  <si>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</si>
  <si>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</si>
  <si>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</si>
  <si>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</si>
  <si>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</si>
  <si>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</si>
  <si>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</si>
  <si>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</si>
  <si>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</si>
  <si>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</si>
  <si>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</si>
  <si>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</si>
  <si>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</si>
  <si>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</si>
  <si>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</si>
  <si>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</si>
  <si>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</si>
  <si>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</si>
  <si>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</si>
  <si>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</si>
  <si>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</si>
  <si>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</si>
  <si>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</si>
  <si>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</si>
  <si>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</si>
  <si>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</si>
  <si>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</si>
  <si>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</si>
  <si>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</si>
  <si>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</si>
  <si>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</si>
  <si>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</si>
  <si>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</si>
  <si>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</si>
  <si>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</si>
  <si>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</si>
  <si>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</si>
  <si>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</si>
  <si>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</si>
  <si>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</si>
  <si>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</si>
  <si>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</si>
  <si>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</si>
  <si>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</si>
  <si>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</si>
  <si>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</si>
  <si>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</si>
  <si>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</si>
  <si>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</si>
  <si>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</si>
  <si>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</si>
  <si>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</si>
  <si>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</si>
  <si>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</si>
  <si>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</si>
  <si>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</si>
  <si>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</si>
  <si>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</si>
  <si>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</si>
  <si>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</si>
  <si>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</si>
  <si>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</si>
  <si>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</si>
  <si>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</si>
  <si>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</si>
  <si>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</si>
  <si>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</si>
  <si>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</si>
  <si>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</si>
  <si>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</si>
  <si>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</si>
  <si>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</si>
  <si>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</si>
  <si>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</si>
  <si>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</si>
  <si>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</si>
  <si>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</si>
  <si>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</si>
  <si>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</si>
  <si>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</si>
  <si>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</si>
  <si>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</si>
  <si>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</si>
  <si>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</si>
  <si>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</si>
  <si>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</si>
  <si>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</si>
  <si>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</si>
  <si>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</si>
  <si>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</si>
  <si>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</si>
  <si>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</si>
  <si>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</si>
  <si>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</si>
  <si>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</si>
  <si>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</si>
  <si>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</si>
  <si>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</si>
  <si>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</si>
  <si>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</si>
  <si>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</si>
  <si>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</si>
  <si>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</si>
  <si>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</si>
  <si>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</si>
  <si>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</si>
  <si>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</si>
  <si>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</si>
  <si>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</si>
  <si>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</si>
  <si>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</si>
  <si>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</si>
  <si>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</si>
  <si>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</si>
  <si>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</si>
  <si>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</si>
  <si>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</si>
  <si>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</si>
  <si>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</si>
  <si>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</si>
  <si>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</si>
  <si>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</si>
  <si>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</si>
  <si>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</si>
  <si>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</si>
  <si>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</si>
  <si>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</si>
  <si>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</si>
  <si>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</si>
  <si>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</si>
  <si>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</si>
  <si>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</si>
  <si>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</si>
  <si>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</si>
  <si>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</si>
  <si>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</si>
  <si>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</si>
  <si>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</si>
  <si>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</si>
  <si>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</si>
  <si>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</si>
  <si>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</si>
  <si>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</si>
  <si>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</si>
  <si>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</si>
  <si>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</si>
  <si>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</si>
  <si>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</si>
  <si>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</si>
  <si>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</si>
  <si>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</si>
  <si>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</si>
  <si>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</si>
  <si>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</si>
  <si>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</si>
  <si>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</si>
  <si>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</si>
  <si>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</si>
  <si>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</si>
  <si>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</si>
  <si>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</si>
  <si>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</si>
  <si>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</si>
  <si>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</si>
  <si>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</si>
  <si>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</si>
  <si>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</si>
  <si>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</si>
  <si>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</si>
  <si>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</si>
  <si>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</si>
  <si>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</si>
  <si>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</si>
  <si>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</si>
  <si>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</si>
  <si>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</si>
  <si>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</si>
  <si>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</si>
  <si>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</si>
  <si>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</si>
  <si>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</si>
  <si>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</si>
  <si>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</si>
  <si>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</si>
  <si>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</si>
  <si>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</si>
  <si>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</si>
  <si>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</si>
  <si>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</si>
  <si>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</si>
  <si>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</si>
  <si>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</si>
  <si>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</si>
  <si>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</si>
  <si>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</si>
  <si>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</si>
  <si>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</si>
  <si>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</si>
  <si>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</si>
  <si>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</si>
  <si>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</si>
  <si>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</si>
  <si>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</si>
  <si>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</si>
  <si>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</si>
  <si>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</si>
  <si>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</si>
  <si>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</si>
  <si>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</si>
  <si>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</si>
  <si>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</si>
  <si>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</si>
  <si>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</si>
  <si>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</si>
  <si>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</si>
  <si>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</si>
  <si>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</si>
  <si>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</si>
  <si>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</si>
  <si>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</si>
  <si>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</si>
  <si>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</si>
  <si>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</si>
  <si>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</si>
  <si>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</si>
  <si>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</si>
  <si>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</si>
  <si>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</si>
  <si>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</si>
  <si>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</si>
  <si>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</si>
  <si>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</si>
  <si>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</si>
  <si>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</si>
  <si>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</si>
  <si>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</si>
  <si>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</si>
  <si>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</si>
  <si>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</si>
  <si>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</si>
  <si>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</si>
  <si>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</si>
  <si>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</si>
  <si>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</si>
  <si>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</si>
  <si>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</si>
  <si>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</si>
  <si>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</si>
  <si>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</si>
  <si>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</si>
  <si>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</si>
  <si>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</si>
  <si>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</si>
  <si>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</si>
  <si>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</si>
  <si>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</si>
  <si>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</si>
  <si>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</si>
  <si>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</si>
  <si>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</si>
  <si>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</si>
  <si>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</si>
  <si>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</si>
  <si>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</si>
  <si>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</si>
  <si>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</si>
  <si>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</si>
  <si>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</si>
  <si>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</si>
  <si>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</si>
  <si>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</si>
  <si>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</si>
  <si>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</si>
  <si>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</si>
  <si>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</si>
  <si>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</si>
  <si>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</si>
  <si>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</si>
  <si>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</si>
  <si>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</si>
  <si>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</si>
  <si>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</si>
  <si>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</si>
  <si>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</si>
  <si>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</si>
  <si>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</si>
  <si>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</si>
  <si>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</si>
  <si>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</si>
  <si>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</si>
  <si>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</si>
  <si>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</si>
  <si>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</si>
  <si>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</si>
  <si>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</si>
  <si>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</si>
  <si>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</si>
  <si>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</si>
  <si>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</si>
  <si>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</si>
  <si>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</si>
  <si>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</si>
  <si>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</si>
  <si>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</si>
  <si>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</si>
  <si>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</si>
  <si>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</si>
  <si>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</si>
  <si>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</si>
  <si>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</si>
  <si>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</si>
  <si>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</si>
  <si>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</si>
  <si>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</si>
  <si>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</si>
  <si>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</si>
  <si>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</si>
  <si>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</si>
  <si>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</si>
  <si>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</si>
  <si>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</si>
  <si>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</si>
  <si>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</si>
  <si>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</si>
  <si>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</si>
  <si>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</si>
  <si>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</si>
  <si>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</si>
  <si>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</si>
  <si>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</si>
  <si>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</si>
  <si>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</si>
  <si>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</si>
  <si>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</si>
  <si>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</si>
  <si>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</si>
  <si>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</si>
  <si>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</si>
  <si>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</si>
  <si>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</si>
  <si>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</si>
  <si>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</si>
  <si>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</si>
  <si>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</si>
  <si>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</si>
  <si>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</si>
  <si>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</si>
  <si>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</si>
  <si>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</si>
  <si>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</si>
  <si>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</si>
  <si>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</si>
  <si>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</si>
  <si>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</si>
  <si>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</si>
  <si>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</si>
  <si>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</si>
  <si>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</si>
  <si>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</si>
  <si>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</si>
  <si>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</si>
  <si>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</si>
  <si>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</si>
  <si>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</si>
  <si>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</si>
  <si>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</si>
  <si>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</si>
  <si>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</si>
  <si>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</si>
  <si>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</si>
  <si>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</si>
  <si>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</si>
  <si>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</si>
  <si>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</si>
  <si>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</si>
  <si>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</si>
  <si>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</si>
  <si>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</si>
  <si>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</si>
  <si>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</si>
  <si>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</si>
  <si>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</si>
  <si>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</si>
  <si>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</si>
  <si>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</si>
  <si>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</si>
  <si>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</si>
  <si>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</si>
  <si>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</si>
  <si>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</si>
  <si>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</si>
  <si>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</si>
  <si>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</si>
  <si>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</si>
  <si>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</si>
  <si>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</si>
  <si>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</si>
  <si>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</si>
  <si>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</si>
  <si>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</si>
  <si>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</si>
  <si>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</si>
  <si>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</si>
  <si>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</si>
  <si>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</si>
  <si>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</si>
  <si>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</si>
  <si>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</si>
  <si>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</si>
  <si>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</si>
  <si>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</si>
  <si>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</si>
  <si>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</si>
  <si>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</si>
  <si>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</si>
  <si>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</si>
  <si>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</si>
  <si>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</si>
  <si>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</si>
  <si>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</si>
  <si>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</si>
  <si>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</si>
  <si>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</si>
  <si>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</si>
  <si>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</si>
  <si>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</si>
  <si>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</si>
  <si>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</si>
  <si>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</si>
  <si>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</si>
  <si>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</si>
  <si>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</si>
  <si>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</si>
  <si>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</si>
  <si>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</si>
  <si>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</si>
  <si>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</si>
  <si>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</si>
  <si>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</si>
  <si>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</si>
  <si>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</si>
  <si>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</si>
  <si>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</si>
  <si>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</si>
  <si>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</si>
  <si>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</si>
  <si>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</si>
  <si>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</si>
  <si>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</si>
  <si>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</si>
  <si>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</si>
  <si>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</si>
  <si>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</si>
  <si>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</si>
  <si>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</si>
  <si>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</si>
  <si>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</si>
  <si>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</si>
  <si>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</si>
  <si>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</si>
  <si>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</si>
  <si>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</si>
  <si>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</si>
  <si>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</si>
  <si>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</si>
  <si>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</si>
  <si>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</si>
  <si>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</si>
  <si>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</si>
  <si>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</si>
  <si>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</si>
  <si>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</si>
  <si>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</si>
  <si>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</si>
  <si>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</si>
  <si>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</si>
  <si>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</si>
  <si>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</si>
  <si>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</si>
  <si>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</si>
  <si>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</si>
  <si>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</si>
  <si>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</si>
  <si>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</si>
  <si>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</si>
  <si>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</si>
  <si>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</si>
  <si>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</si>
  <si>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</si>
  <si>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</si>
  <si>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</si>
  <si>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</si>
  <si>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</si>
  <si>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</si>
  <si>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</si>
  <si>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</si>
  <si>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</si>
  <si>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</si>
  <si>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</si>
  <si>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</si>
  <si>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</si>
  <si>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</si>
  <si>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</si>
  <si>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</si>
  <si>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</si>
  <si>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</si>
  <si>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</si>
  <si>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</si>
  <si>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</si>
  <si>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</si>
  <si>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</si>
  <si>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</si>
  <si>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</si>
  <si>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</si>
  <si>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</si>
  <si>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</si>
  <si>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</si>
  <si>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</si>
  <si>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</si>
  <si>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</si>
  <si>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</si>
  <si>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</si>
  <si>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</si>
  <si>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</si>
  <si>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</si>
  <si>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</si>
  <si>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</si>
  <si>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</si>
  <si>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</si>
  <si>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</si>
  <si>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</si>
  <si>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</si>
  <si>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</si>
  <si>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</si>
  <si>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</si>
  <si>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</si>
  <si>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</si>
  <si>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</si>
  <si>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</si>
  <si>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</si>
  <si>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</si>
  <si>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</si>
  <si>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</si>
  <si>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</si>
  <si>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</si>
  <si>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</si>
  <si>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</si>
  <si>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</si>
  <si>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</si>
  <si>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</si>
  <si>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</si>
  <si>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</si>
  <si>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</si>
  <si>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</si>
  <si>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</si>
  <si>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</si>
  <si>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</si>
  <si>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</si>
  <si>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</si>
  <si>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</si>
  <si>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</si>
  <si>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</si>
  <si>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</si>
  <si>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</si>
  <si>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</si>
  <si>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</si>
  <si>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</si>
  <si>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</si>
  <si>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</si>
  <si>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</si>
  <si>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</si>
  <si>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</si>
  <si>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</si>
  <si>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</si>
  <si>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</si>
  <si>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</si>
  <si>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</si>
  <si>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</si>
  <si>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</si>
  <si>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</si>
  <si>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</si>
  <si>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</si>
  <si>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</si>
  <si>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</si>
  <si>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</si>
  <si>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</si>
  <si>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</si>
  <si>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</si>
  <si>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</si>
  <si>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</si>
  <si>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</si>
  <si>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</si>
  <si>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</si>
  <si>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</si>
  <si>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</si>
  <si>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</si>
  <si>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</si>
  <si>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</si>
  <si>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</si>
  <si>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</si>
  <si>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</si>
  <si>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</si>
  <si>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</si>
  <si>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</si>
  <si>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</si>
  <si>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</si>
  <si>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</si>
  <si>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</si>
  <si>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</si>
  <si>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</si>
  <si>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</si>
  <si>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</si>
  <si>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</si>
  <si>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</si>
  <si>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</si>
  <si>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</si>
  <si>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</si>
  <si>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</si>
  <si>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</si>
  <si>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</si>
  <si>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</si>
  <si>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</si>
  <si>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</si>
  <si>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</si>
  <si>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</si>
  <si>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</si>
  <si>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</si>
  <si>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</si>
  <si>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</si>
  <si>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</si>
  <si>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</si>
  <si>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</si>
  <si>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</si>
  <si>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</si>
  <si>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</si>
  <si>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</si>
  <si>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</si>
  <si>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</si>
  <si>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</si>
  <si>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</si>
  <si>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</si>
  <si>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</si>
  <si>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</si>
  <si>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</si>
  <si>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</si>
  <si>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</si>
  <si>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</si>
  <si>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</si>
  <si>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</si>
  <si>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</si>
  <si>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</si>
  <si>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</si>
  <si>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</si>
  <si>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</si>
  <si>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</si>
  <si>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</si>
  <si>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</si>
  <si>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</si>
  <si>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</si>
  <si>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</si>
  <si>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</si>
  <si>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</si>
  <si>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</si>
  <si>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</si>
  <si>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</si>
  <si>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</si>
  <si>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</si>
  <si>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</si>
  <si>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</si>
  <si>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</si>
  <si>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</si>
  <si>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</si>
  <si>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</si>
  <si>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</si>
  <si>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</si>
  <si>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</si>
  <si>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</si>
  <si>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</si>
  <si>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</si>
  <si>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</si>
  <si>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</si>
  <si>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</si>
  <si>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</si>
  <si>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</si>
  <si>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</si>
  <si>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</si>
  <si>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</si>
  <si>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</si>
  <si>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</si>
  <si>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</si>
  <si>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</si>
  <si>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</si>
  <si>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</si>
  <si>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</si>
  <si>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</si>
  <si>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</si>
  <si>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</si>
  <si>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</si>
  <si>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</si>
  <si>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</si>
  <si>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</si>
  <si>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</si>
  <si>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</si>
  <si>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</si>
  <si>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</si>
  <si>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</si>
  <si>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</si>
  <si>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</si>
  <si>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</si>
  <si>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</si>
  <si>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</si>
  <si>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</si>
  <si>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</si>
  <si>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</si>
  <si>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</si>
  <si>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</si>
  <si>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</si>
  <si>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</si>
  <si>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</si>
  <si>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</si>
  <si>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</si>
  <si>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</si>
  <si>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</si>
  <si>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</si>
  <si>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</si>
  <si>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</si>
  <si>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</si>
  <si>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</si>
  <si>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</si>
  <si>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</si>
  <si>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</si>
  <si>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</si>
  <si>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</si>
  <si>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</si>
  <si>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</si>
  <si>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</si>
  <si>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</si>
  <si>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</si>
  <si>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</si>
  <si>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</si>
  <si>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</si>
  <si>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</si>
  <si>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</si>
  <si>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</si>
  <si>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</si>
  <si>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</si>
  <si>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</si>
  <si>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</si>
  <si>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</si>
  <si>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</si>
  <si>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</si>
  <si>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</si>
  <si>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</si>
  <si>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</si>
  <si>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</si>
  <si>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</si>
  <si>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</si>
  <si>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</si>
  <si>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</si>
  <si>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</si>
  <si>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</si>
  <si>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</si>
  <si>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</si>
  <si>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</si>
  <si>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</si>
  <si>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</si>
  <si>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</si>
  <si>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</si>
  <si>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</si>
  <si>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</si>
  <si>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</si>
  <si>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</si>
  <si>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</si>
  <si>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</si>
  <si>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</si>
  <si>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</si>
  <si>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</si>
  <si>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</si>
  <si>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</si>
  <si>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</si>
  <si>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</si>
  <si>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</si>
  <si>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</si>
  <si>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</si>
  <si>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</si>
  <si>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</si>
  <si>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</si>
  <si>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</si>
  <si>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</si>
  <si>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</si>
  <si>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</si>
  <si>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</si>
  <si>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</si>
  <si>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</si>
  <si>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</si>
  <si>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</si>
  <si>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</si>
  <si>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</si>
  <si>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</si>
  <si>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</si>
  <si>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</si>
  <si>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</si>
  <si>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</si>
  <si>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</si>
  <si>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</si>
  <si>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</si>
  <si>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</si>
  <si>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</si>
  <si>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</si>
  <si>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</si>
  <si>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</si>
  <si>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</si>
  <si>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</si>
  <si>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</si>
  <si>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</si>
  <si>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</si>
  <si>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</si>
  <si>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</si>
  <si>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</si>
  <si>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</si>
  <si>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</si>
  <si>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</si>
  <si>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</si>
  <si>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</si>
  <si>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</si>
  <si>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</si>
  <si>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</si>
  <si>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</si>
  <si>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</si>
  <si>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</si>
  <si>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</si>
  <si>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</si>
  <si>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</si>
  <si>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</si>
  <si>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</si>
  <si>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</si>
  <si>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</si>
  <si>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</si>
  <si>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</si>
  <si>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</si>
  <si>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</si>
  <si>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</si>
  <si>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</si>
  <si>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</si>
  <si>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</si>
  <si>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</si>
  <si>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</si>
  <si>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</si>
  <si>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</si>
  <si>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</si>
  <si>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</si>
  <si>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</si>
  <si>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</si>
  <si>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</si>
  <si>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</si>
  <si>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</si>
  <si>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</si>
  <si>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</si>
  <si>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</si>
  <si>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</si>
  <si>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</si>
  <si>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</si>
  <si>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</si>
  <si>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</si>
  <si>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</si>
  <si>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</si>
  <si>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</si>
  <si>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</si>
  <si>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</si>
  <si>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</si>
  <si>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</si>
  <si>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</si>
  <si>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</si>
  <si>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</si>
  <si>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</si>
  <si>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</si>
  <si>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</si>
  <si>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</si>
  <si>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</si>
  <si>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</si>
  <si>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</si>
  <si>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</si>
  <si>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</si>
  <si>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</si>
  <si>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</si>
  <si>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</si>
  <si>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</si>
  <si>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</si>
  <si>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</si>
  <si>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</si>
  <si>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</si>
  <si>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</si>
  <si>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</si>
  <si>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</si>
  <si>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</si>
  <si>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</si>
  <si>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</si>
  <si>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</si>
  <si>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</si>
  <si>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</si>
  <si>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</si>
  <si>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</si>
  <si>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</si>
  <si>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</si>
  <si>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</si>
  <si>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</si>
  <si>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</si>
  <si>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</si>
  <si>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</si>
  <si>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</si>
  <si>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</si>
  <si>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</si>
  <si>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</si>
  <si>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</si>
  <si>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</si>
  <si>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</si>
  <si>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</si>
  <si>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</si>
  <si>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</si>
  <si>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</si>
  <si>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</si>
  <si>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</si>
  <si>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</si>
  <si>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</si>
  <si>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</si>
  <si>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</si>
  <si>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</si>
  <si>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</si>
  <si>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</si>
  <si>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</si>
  <si>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</si>
  <si>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</si>
  <si>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</si>
  <si>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</si>
  <si>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</si>
  <si>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</si>
  <si>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</si>
  <si>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</si>
  <si>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</si>
  <si>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</si>
  <si>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</si>
  <si>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</si>
  <si>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</si>
  <si>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</si>
  <si>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</si>
  <si>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</si>
  <si>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</si>
  <si>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</si>
  <si>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</si>
  <si>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</si>
  <si>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</si>
  <si>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</si>
  <si>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</si>
  <si>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</si>
  <si>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</si>
  <si>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</si>
  <si>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</si>
  <si>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</si>
  <si>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</si>
  <si>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</si>
  <si>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</si>
  <si>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</si>
  <si>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</si>
  <si>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</si>
  <si>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</si>
  <si>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</si>
  <si>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</si>
  <si>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</si>
  <si>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</si>
  <si>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</si>
  <si>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</si>
  <si>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</si>
  <si>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</si>
  <si>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</si>
  <si>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</si>
  <si>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</si>
  <si>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</si>
  <si>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</si>
  <si>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</si>
  <si>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</si>
  <si>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</si>
  <si>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</si>
  <si>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</si>
  <si>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</si>
  <si>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</si>
  <si>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</si>
  <si>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</si>
  <si>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</si>
  <si>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</si>
  <si>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</si>
  <si>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</si>
  <si>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</si>
  <si>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</si>
  <si>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</si>
  <si>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</si>
  <si>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</si>
  <si>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</si>
  <si>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</si>
  <si>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</si>
  <si>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</si>
  <si>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</si>
  <si>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</si>
  <si>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</si>
  <si>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</si>
  <si>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</si>
  <si>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</si>
  <si>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</si>
  <si>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</si>
  <si>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</si>
  <si>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</si>
  <si>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</si>
  <si>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</si>
  <si>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</si>
  <si>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</si>
  <si>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</si>
  <si>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</si>
  <si>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</si>
  <si>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</si>
  <si>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</si>
  <si>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</si>
  <si>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</si>
  <si>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</si>
  <si>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</si>
  <si>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</si>
  <si>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</si>
  <si>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</si>
  <si>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</si>
  <si>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</si>
  <si>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</si>
  <si>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</si>
  <si>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</si>
  <si>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</si>
  <si>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</si>
  <si>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</si>
  <si>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</si>
  <si>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</si>
  <si>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</si>
  <si>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</si>
  <si>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</si>
  <si>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</si>
  <si>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</si>
  <si>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</si>
  <si>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</si>
  <si>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</si>
  <si>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</si>
  <si>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</si>
  <si>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</si>
  <si>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</si>
  <si>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</si>
  <si>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</si>
  <si>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</si>
  <si>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</si>
  <si>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</si>
  <si>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</si>
  <si>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</si>
  <si>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</si>
  <si>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</si>
  <si>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</si>
  <si>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</si>
  <si>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</si>
  <si>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</si>
  <si>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</si>
  <si>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</si>
  <si>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</si>
  <si>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</si>
  <si>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</si>
  <si>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</si>
  <si>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</si>
  <si>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</si>
  <si>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</si>
  <si>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</si>
  <si>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</si>
  <si>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</si>
  <si>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</si>
  <si>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</si>
  <si>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</si>
  <si>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</si>
  <si>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</si>
  <si>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</si>
  <si>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</si>
  <si>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</si>
  <si>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</si>
  <si>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</si>
  <si>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</si>
  <si>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</si>
  <si>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</si>
  <si>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</si>
  <si>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</si>
  <si>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</si>
  <si>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</si>
  <si>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</si>
  <si>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</si>
  <si>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</si>
  <si>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</si>
  <si>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</si>
  <si>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</si>
  <si>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</si>
  <si>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</si>
  <si>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</si>
  <si>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</si>
  <si>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</si>
  <si>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</si>
  <si>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</si>
  <si>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</si>
  <si>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</si>
  <si>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</si>
  <si>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</si>
  <si>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</si>
  <si>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</si>
  <si>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</si>
  <si>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</si>
  <si>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</si>
  <si>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</si>
  <si>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</si>
  <si>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</si>
  <si>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</si>
  <si>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</si>
  <si>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</si>
  <si>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</si>
  <si>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</si>
  <si>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</si>
  <si>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</si>
  <si>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</si>
  <si>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</si>
  <si>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</si>
  <si>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</si>
  <si>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</si>
  <si>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</si>
  <si>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</si>
  <si>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</si>
  <si>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</si>
  <si>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</si>
  <si>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</si>
  <si>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</si>
  <si>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</si>
  <si>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</si>
  <si>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</si>
  <si>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</si>
  <si>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</si>
  <si>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</si>
  <si>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</si>
  <si>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</si>
  <si>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</si>
  <si>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</si>
  <si>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</si>
  <si>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</si>
  <si>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</si>
  <si>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</si>
  <si>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</si>
  <si>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</si>
  <si>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</si>
  <si>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</si>
  <si>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</si>
  <si>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</si>
  <si>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</si>
  <si>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</si>
  <si>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</si>
  <si>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</si>
  <si>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</si>
  <si>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</si>
  <si>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</si>
  <si>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</si>
  <si>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</si>
  <si>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</si>
  <si>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</si>
  <si>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</si>
  <si>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</si>
  <si>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</si>
  <si>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</si>
  <si>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</si>
  <si>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</si>
  <si>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</si>
  <si>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</si>
  <si>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</si>
  <si>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</si>
  <si>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</si>
  <si>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</si>
  <si>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</si>
  <si>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</si>
  <si>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</si>
  <si>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</si>
  <si>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</si>
  <si>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</si>
  <si>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</si>
  <si>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</si>
  <si>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</si>
  <si>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</si>
  <si>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</si>
  <si>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</si>
  <si>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</si>
  <si>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</si>
  <si>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</si>
  <si>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</si>
  <si>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</si>
  <si>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</si>
  <si>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</si>
  <si>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</si>
  <si>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</si>
  <si>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</si>
  <si>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</si>
  <si>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</si>
  <si>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</si>
  <si>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</si>
  <si>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</si>
  <si>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</si>
  <si>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</si>
  <si>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</si>
  <si>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</si>
  <si>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</si>
  <si>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</si>
  <si>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</si>
  <si>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</si>
  <si>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</si>
  <si>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</si>
  <si>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</si>
  <si>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</si>
  <si>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</si>
  <si>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</si>
  <si>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</si>
  <si>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</si>
  <si>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</si>
  <si>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</si>
  <si>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</si>
  <si>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</si>
  <si>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</si>
  <si>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</si>
  <si>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</si>
  <si>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</si>
  <si>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</si>
  <si>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</si>
  <si>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</si>
  <si>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</si>
  <si>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</si>
  <si>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</si>
  <si>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</si>
  <si>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</si>
  <si>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</si>
  <si>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</si>
  <si>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</si>
  <si>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</si>
  <si>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</si>
  <si>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</si>
  <si>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</si>
  <si>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</si>
  <si>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</si>
  <si>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</si>
  <si>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</si>
  <si>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</si>
  <si>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</si>
  <si>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</si>
  <si>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</si>
  <si>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</si>
  <si>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</si>
  <si>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</si>
  <si>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</si>
  <si>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</si>
  <si>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</si>
  <si>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</si>
  <si>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</si>
  <si>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</si>
  <si>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</si>
  <si>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</si>
  <si>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</si>
  <si>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</si>
  <si>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</si>
  <si>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</si>
  <si>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</si>
  <si>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</si>
  <si>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</si>
  <si>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</si>
  <si>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</si>
  <si>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</si>
  <si>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</si>
  <si>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</si>
  <si>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</si>
  <si>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</si>
  <si>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</si>
  <si>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</si>
  <si>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</si>
  <si>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</si>
  <si>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</si>
  <si>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</si>
  <si>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</si>
  <si>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</si>
  <si>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</si>
  <si>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</si>
  <si>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</si>
  <si>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</si>
  <si>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</si>
  <si>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</si>
  <si>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</si>
  <si>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</si>
  <si>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</si>
  <si>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</si>
  <si>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</si>
  <si>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</si>
  <si>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</si>
  <si>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</si>
  <si>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</si>
  <si>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</si>
  <si>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</si>
  <si>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</si>
  <si>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</si>
  <si>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</si>
  <si>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</si>
  <si>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</si>
  <si>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</si>
  <si>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</si>
  <si>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</si>
  <si>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</si>
  <si>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</si>
  <si>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</si>
  <si>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</si>
  <si>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</si>
  <si>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</si>
  <si>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</si>
  <si>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</si>
  <si>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</si>
  <si>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</si>
  <si>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</si>
  <si>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</si>
  <si>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</si>
  <si>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</si>
  <si>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</si>
  <si>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</si>
  <si>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</si>
  <si>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</si>
  <si>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</si>
  <si>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</si>
  <si>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</si>
  <si>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</si>
  <si>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</si>
  <si>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</si>
  <si>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</si>
  <si>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</si>
  <si>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</si>
  <si>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</si>
  <si>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</si>
  <si>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</si>
  <si>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</si>
  <si>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</si>
  <si>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</si>
  <si>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</si>
  <si>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</si>
  <si>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</si>
  <si>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</si>
  <si>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</si>
  <si>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</si>
  <si>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</si>
  <si>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</si>
  <si>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</si>
  <si>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</si>
  <si>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</si>
  <si>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</si>
  <si>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</si>
  <si>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</si>
  <si>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</si>
  <si>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</si>
  <si>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</si>
  <si>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</si>
  <si>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</si>
  <si>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</si>
  <si>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</si>
  <si>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</si>
  <si>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</si>
  <si>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</si>
  <si>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</si>
  <si>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</si>
  <si>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</si>
  <si>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</si>
  <si>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</si>
  <si>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</si>
  <si>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</si>
  <si>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</si>
  <si>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</si>
  <si>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</si>
  <si>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</si>
  <si>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</si>
  <si>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</si>
  <si>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</si>
  <si>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</si>
  <si>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</si>
  <si>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</si>
  <si>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</si>
  <si>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</si>
  <si>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</si>
  <si>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</si>
  <si>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</si>
  <si>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</si>
  <si>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</si>
  <si>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</si>
  <si>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</si>
  <si>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</si>
  <si>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</si>
  <si>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</si>
  <si>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</si>
  <si>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</si>
  <si>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</si>
  <si>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</si>
  <si>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</si>
  <si>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</si>
  <si>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</si>
  <si>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</si>
  <si>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</si>
  <si>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</si>
  <si>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</si>
  <si>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</si>
  <si>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</si>
  <si>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</si>
  <si>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</si>
  <si>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</si>
  <si>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</si>
  <si>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</si>
  <si>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</si>
  <si>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</si>
  <si>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</si>
  <si>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</si>
  <si>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</si>
  <si>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</si>
  <si>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</si>
  <si>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</si>
  <si>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</si>
  <si>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</si>
  <si>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</si>
  <si>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</si>
  <si>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</si>
  <si>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</si>
  <si>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</si>
  <si>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</si>
  <si>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</si>
  <si>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</si>
  <si>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</si>
  <si>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</si>
  <si>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</si>
  <si>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</si>
  <si>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</si>
  <si>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</si>
  <si>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</si>
  <si>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</si>
  <si>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</si>
  <si>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</si>
  <si>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</si>
  <si>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</si>
  <si>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</si>
  <si>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</si>
  <si>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</si>
  <si>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</si>
  <si>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</si>
  <si>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</si>
  <si>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</si>
  <si>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</si>
  <si>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</si>
  <si>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</si>
  <si>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</si>
  <si>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</si>
  <si>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</si>
  <si>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</si>
  <si>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</si>
  <si>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</si>
  <si>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</si>
  <si>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</si>
  <si>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</si>
  <si>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</si>
  <si>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</si>
  <si>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</si>
  <si>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</si>
  <si>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</si>
  <si>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</si>
  <si>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</si>
  <si>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</si>
  <si>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</si>
  <si>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</si>
  <si>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</si>
  <si>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</si>
  <si>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</si>
  <si>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</si>
  <si>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</si>
  <si>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</si>
  <si>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</si>
  <si>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</si>
  <si>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</si>
  <si>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</si>
  <si>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</si>
  <si>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</si>
  <si>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</si>
  <si>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</si>
  <si>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</si>
  <si>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</si>
  <si>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</si>
  <si>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</si>
  <si>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</si>
  <si>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</si>
  <si>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</si>
  <si>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</si>
  <si>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</si>
  <si>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</si>
  <si>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</si>
  <si>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</si>
  <si>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</si>
  <si>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</si>
  <si>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</si>
  <si>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</si>
  <si>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</si>
  <si>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</si>
  <si>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</si>
  <si>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</si>
  <si>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</si>
  <si>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</si>
  <si>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</si>
  <si>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</si>
  <si>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</si>
  <si>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</si>
  <si>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</si>
  <si>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</si>
  <si>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</si>
  <si>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</si>
  <si>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</si>
  <si>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</si>
  <si>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</si>
  <si>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</si>
  <si>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</si>
  <si>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</si>
  <si>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</si>
  <si>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</si>
  <si>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</si>
  <si>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</si>
  <si>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</si>
  <si>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</si>
  <si>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</si>
  <si>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</si>
  <si>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</si>
  <si>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</si>
  <si>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</si>
  <si>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</si>
  <si>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</si>
  <si>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</si>
  <si>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</si>
  <si>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</si>
  <si>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</si>
  <si>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</si>
  <si>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</si>
  <si>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</si>
  <si>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</si>
  <si>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</si>
  <si>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</si>
  <si>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</si>
  <si>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</si>
  <si>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</si>
  <si>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</si>
  <si>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</si>
  <si>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</si>
  <si>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</si>
  <si>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</si>
  <si>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</si>
  <si>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</si>
  <si>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</si>
  <si>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</si>
  <si>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</si>
  <si>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</si>
  <si>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</si>
  <si>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</si>
  <si>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</si>
  <si>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</si>
  <si>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</si>
  <si>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</si>
  <si>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</si>
  <si>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</si>
  <si>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</si>
  <si>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</si>
  <si>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</si>
  <si>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</si>
  <si>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</si>
  <si>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</si>
  <si>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</si>
  <si>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</si>
  <si>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</si>
  <si>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</si>
  <si>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</si>
  <si>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</si>
  <si>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</si>
  <si>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</si>
  <si>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</si>
  <si>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</si>
  <si>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</si>
  <si>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</si>
  <si>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</si>
  <si>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</si>
  <si>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</si>
  <si>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</si>
  <si>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</si>
  <si>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</si>
  <si>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</si>
  <si>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</si>
  <si>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</si>
  <si>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</si>
  <si>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</si>
  <si>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</si>
  <si>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</si>
  <si>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</si>
  <si>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</si>
  <si>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</si>
  <si>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</si>
  <si>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</si>
  <si>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</si>
  <si>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</si>
  <si>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</si>
  <si>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</si>
  <si>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</si>
  <si>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</si>
  <si>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</si>
  <si>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</si>
  <si>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</si>
  <si>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</si>
  <si>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</si>
  <si>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</si>
  <si>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</si>
  <si>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</si>
  <si>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</si>
  <si>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</si>
  <si>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</si>
  <si>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</si>
  <si>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</si>
  <si>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</si>
  <si>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</si>
  <si>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</si>
  <si>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</si>
  <si>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</si>
  <si>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</si>
  <si>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</si>
  <si>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</si>
  <si>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</si>
  <si>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</si>
  <si>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</si>
  <si>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</si>
  <si>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</si>
  <si>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</si>
  <si>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</si>
  <si>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</si>
  <si>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</si>
  <si>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</si>
  <si>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</si>
  <si>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</si>
  <si>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</si>
  <si>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</si>
  <si>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</si>
  <si>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</si>
  <si>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</si>
  <si>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</si>
  <si>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</si>
  <si>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</si>
  <si>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</si>
  <si>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</si>
  <si>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</si>
  <si>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</si>
  <si>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</si>
  <si>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</si>
  <si>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</si>
  <si>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</si>
  <si>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</si>
  <si>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</si>
  <si>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</si>
  <si>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</si>
  <si>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</si>
  <si>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</si>
  <si>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</si>
  <si>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</si>
  <si>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</si>
  <si>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</si>
  <si>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</si>
  <si>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</si>
  <si>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</si>
  <si>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</si>
  <si>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</si>
  <si>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</si>
  <si>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</si>
  <si>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</si>
  <si>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</si>
  <si>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</si>
  <si>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</si>
  <si>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</si>
  <si>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</si>
  <si>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</si>
  <si>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</si>
  <si>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</si>
  <si>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</si>
  <si>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</si>
  <si>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</si>
  <si>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</si>
  <si>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</si>
  <si>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</si>
  <si>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</si>
  <si>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</si>
  <si>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</si>
  <si>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</si>
  <si>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</si>
  <si>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</si>
  <si>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</si>
  <si>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</si>
  <si>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</si>
  <si>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</si>
  <si>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</si>
  <si>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</si>
  <si>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</si>
  <si>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</si>
  <si>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</si>
  <si>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</si>
  <si>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</si>
  <si>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</si>
  <si>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</si>
  <si>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</si>
  <si>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</si>
  <si>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</si>
  <si>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</si>
  <si>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</si>
  <si>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</si>
  <si>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</si>
  <si>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</si>
  <si>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</si>
  <si>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</si>
  <si>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</si>
  <si>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</si>
  <si>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</si>
  <si>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</si>
  <si>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</si>
  <si>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</si>
  <si>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</si>
  <si>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</si>
  <si>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</si>
  <si>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</si>
  <si>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</si>
  <si>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</si>
  <si>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</si>
  <si>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</si>
  <si>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</si>
  <si>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</si>
  <si>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</si>
  <si>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</si>
  <si>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</si>
  <si>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</si>
  <si>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</si>
  <si>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</si>
  <si>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</si>
  <si>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</si>
  <si>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</si>
  <si>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</si>
  <si>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</si>
  <si>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</si>
  <si>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</si>
  <si>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</si>
  <si>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</si>
  <si>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</si>
  <si>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</si>
  <si>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</si>
  <si>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</si>
  <si>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</si>
  <si>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</si>
  <si>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</si>
  <si>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</si>
  <si>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</si>
  <si>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</si>
  <si>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</si>
  <si>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</si>
  <si>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</si>
  <si>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</si>
  <si>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</si>
  <si>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</si>
  <si>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</si>
  <si>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</si>
  <si>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</si>
  <si>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</si>
  <si>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</si>
  <si>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</si>
  <si>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</si>
  <si>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</si>
  <si>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</si>
  <si>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</si>
  <si>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</si>
  <si>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</si>
  <si>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</si>
  <si>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</si>
  <si>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</si>
  <si>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</si>
  <si>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</si>
  <si>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</si>
  <si>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</si>
  <si>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</si>
  <si>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</si>
  <si>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</si>
  <si>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</si>
  <si>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</si>
  <si>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</si>
  <si>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</si>
  <si>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</si>
  <si>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</si>
  <si>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</si>
  <si>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</si>
  <si>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</si>
  <si>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</si>
  <si>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</si>
  <si>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</si>
  <si>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</si>
  <si>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</si>
  <si>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</si>
  <si>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</si>
  <si>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</si>
  <si>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</si>
  <si>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</si>
  <si>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</si>
  <si>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</si>
  <si>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</si>
  <si>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</si>
  <si>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</si>
  <si>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</si>
  <si>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</si>
  <si>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</si>
  <si>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</si>
  <si>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</si>
  <si>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</si>
  <si>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</si>
  <si>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</si>
  <si>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</si>
  <si>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</si>
  <si>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</si>
  <si>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</si>
  <si>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</si>
  <si>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</si>
  <si>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</si>
  <si>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</si>
  <si>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</si>
  <si>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</si>
  <si>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</si>
  <si>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</si>
  <si>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</si>
  <si>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</si>
  <si>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</si>
  <si>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</si>
  <si>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</si>
  <si>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</si>
  <si>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</si>
  <si>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</si>
  <si>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</si>
  <si>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</si>
  <si>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</si>
  <si>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</si>
  <si>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</si>
  <si>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</si>
  <si>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</si>
  <si>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</si>
  <si>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</si>
  <si>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</si>
  <si>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</si>
  <si>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</si>
  <si>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</si>
  <si>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</si>
  <si>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</si>
  <si>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</si>
  <si>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</si>
  <si>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</si>
  <si>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</si>
  <si>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</si>
  <si>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</si>
  <si>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</si>
  <si>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</si>
  <si>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</si>
  <si>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</si>
  <si>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</si>
  <si>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</si>
  <si>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</si>
  <si>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</si>
  <si>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</si>
  <si>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</si>
  <si>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</si>
  <si>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</si>
  <si>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</si>
  <si>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</si>
  <si>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</si>
  <si>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</si>
  <si>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</si>
  <si>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</si>
  <si>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</si>
  <si>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</si>
  <si>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</si>
  <si>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</si>
  <si>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</si>
  <si>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</si>
  <si>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</si>
  <si>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</si>
  <si>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</si>
  <si>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</si>
  <si>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</si>
  <si>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</si>
  <si>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</si>
  <si>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</si>
  <si>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</si>
  <si>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</si>
  <si>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</si>
  <si>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</si>
  <si>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</si>
  <si>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</si>
  <si>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</si>
  <si>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</si>
  <si>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</si>
  <si>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</si>
  <si>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</si>
  <si>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</si>
  <si>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</si>
  <si>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</si>
  <si>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</si>
  <si>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</si>
  <si>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</si>
  <si>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</si>
  <si>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</si>
  <si>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</si>
  <si>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</si>
  <si>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</si>
  <si>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</si>
  <si>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</si>
  <si>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</si>
  <si>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</si>
  <si>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</si>
  <si>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</si>
  <si>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</si>
  <si>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</si>
  <si>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</si>
  <si>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</si>
  <si>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</si>
  <si>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</si>
  <si>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</si>
  <si>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</si>
  <si>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</si>
  <si>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</si>
  <si>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</si>
  <si>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</si>
  <si>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</si>
  <si>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</si>
  <si>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</si>
  <si>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</si>
  <si>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</si>
  <si>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</si>
  <si>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</si>
  <si>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</si>
  <si>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</si>
  <si>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</si>
  <si>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</si>
  <si>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</si>
  <si>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</si>
  <si>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</si>
  <si>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</si>
  <si>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</si>
  <si>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</si>
  <si>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</si>
  <si>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</si>
  <si>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</si>
  <si>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</si>
  <si>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</si>
  <si>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</si>
  <si>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</si>
  <si>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</si>
  <si>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</si>
  <si>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</si>
  <si>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</si>
  <si>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</si>
  <si>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</si>
  <si>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</si>
  <si>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</si>
  <si>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</si>
  <si>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</si>
  <si>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</si>
  <si>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</si>
  <si>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</si>
  <si>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</si>
  <si>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</si>
  <si>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</si>
  <si>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</si>
  <si>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</si>
  <si>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</si>
  <si>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</si>
  <si>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</si>
  <si>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</si>
  <si>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</si>
  <si>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</si>
  <si>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</si>
  <si>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</si>
  <si>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</si>
  <si>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</si>
  <si>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</si>
  <si>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</si>
  <si>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</si>
  <si>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</si>
  <si>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</si>
  <si>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</si>
  <si>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</si>
  <si>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</si>
  <si>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</si>
  <si>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</si>
  <si>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</si>
  <si>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</si>
  <si>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</si>
  <si>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</si>
  <si>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</si>
  <si>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</si>
  <si>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</si>
  <si>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</si>
  <si>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</si>
  <si>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</si>
  <si>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</si>
  <si>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</si>
  <si>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</si>
  <si>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</si>
  <si>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</si>
  <si>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</si>
  <si>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</si>
  <si>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</si>
  <si>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</si>
  <si>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</si>
  <si>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</si>
  <si>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</si>
  <si>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</si>
  <si>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</si>
  <si>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</si>
  <si>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</si>
  <si>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</si>
  <si>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</si>
  <si>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</si>
  <si>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</si>
  <si>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</si>
  <si>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</si>
  <si>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</si>
  <si>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</si>
  <si>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</si>
  <si>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</si>
  <si>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</si>
  <si>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</si>
  <si>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</si>
  <si>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</si>
  <si>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</si>
  <si>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</si>
  <si>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</si>
  <si>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</si>
  <si>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</si>
  <si>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</si>
  <si>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</si>
  <si>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</si>
  <si>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</si>
  <si>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</si>
  <si>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</si>
  <si>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</si>
  <si>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</si>
  <si>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</si>
  <si>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</si>
  <si>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</si>
  <si>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</si>
  <si>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</si>
  <si>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</si>
  <si>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</si>
  <si>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</si>
  <si>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</si>
  <si>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</si>
  <si>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</si>
  <si>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</si>
  <si>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</si>
  <si>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</si>
  <si>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</si>
  <si>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</si>
  <si>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</si>
  <si>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</si>
  <si>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</si>
  <si>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</si>
  <si>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</si>
  <si>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</si>
  <si>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</si>
  <si>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</si>
  <si>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</si>
  <si>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</si>
  <si>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</si>
  <si>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</si>
  <si>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</si>
  <si>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</si>
  <si>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</si>
  <si>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</si>
  <si>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</si>
  <si>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</si>
  <si>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</si>
  <si>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</si>
  <si>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</si>
  <si>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</si>
  <si>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</si>
  <si>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</si>
  <si>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</si>
  <si>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</si>
  <si>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</si>
  <si>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</si>
  <si>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</si>
  <si>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</si>
  <si>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</si>
  <si>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</si>
  <si>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</si>
  <si>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</si>
  <si>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</si>
  <si>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</si>
  <si>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</si>
  <si>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</si>
  <si>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</si>
  <si>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</si>
  <si>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</si>
  <si>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</si>
  <si>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</si>
  <si>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</si>
  <si>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</si>
  <si>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</si>
  <si>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</si>
  <si>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</si>
  <si>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</si>
  <si>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</si>
  <si>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</si>
  <si>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</si>
  <si>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</si>
  <si>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</si>
  <si>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</si>
  <si>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</si>
  <si>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</si>
  <si>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</si>
  <si>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</si>
  <si>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</si>
  <si>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</si>
  <si>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</si>
  <si>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</si>
  <si>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</si>
  <si>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</si>
  <si>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</si>
  <si>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</si>
  <si>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</si>
  <si>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</si>
  <si>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</si>
  <si>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</si>
  <si>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</si>
  <si>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</si>
  <si>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</si>
  <si>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</si>
  <si>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</si>
  <si>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</si>
  <si>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</si>
  <si>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</si>
  <si>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</si>
  <si>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</si>
  <si>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</si>
  <si>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</si>
  <si>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</si>
  <si>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</si>
  <si>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</si>
  <si>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</si>
  <si>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</si>
  <si>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</si>
  <si>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</si>
  <si>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</si>
  <si>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</si>
  <si>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</si>
  <si>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</si>
  <si>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</si>
  <si>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</si>
  <si>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</si>
  <si>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</si>
  <si>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</si>
  <si>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</si>
  <si>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</si>
  <si>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</si>
  <si>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</si>
  <si>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</si>
  <si>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</si>
  <si>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</si>
  <si>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</si>
  <si>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</si>
  <si>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</si>
  <si>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</si>
  <si>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</si>
  <si>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</si>
  <si>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</si>
  <si>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</si>
  <si>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</si>
  <si>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</si>
  <si>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</si>
  <si>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</si>
  <si>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</si>
  <si>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</si>
  <si>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</si>
  <si>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</si>
  <si>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</si>
  <si>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</si>
  <si>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</si>
  <si>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</si>
  <si>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</si>
  <si>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</si>
  <si>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</si>
  <si>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</si>
  <si>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</si>
  <si>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</si>
  <si>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</si>
  <si>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</si>
  <si>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</si>
  <si>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</si>
  <si>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</si>
  <si>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</si>
  <si>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</si>
  <si>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</si>
  <si>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</si>
  <si>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</si>
  <si>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</si>
  <si>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</si>
  <si>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</si>
  <si>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</si>
  <si>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</si>
  <si>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</si>
  <si>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</si>
  <si>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</si>
  <si>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</si>
  <si>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</si>
  <si>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</si>
  <si>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</si>
  <si>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</si>
  <si>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</si>
  <si>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</si>
  <si>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</si>
  <si>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</si>
  <si>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</si>
  <si>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</si>
  <si>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</si>
  <si>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</si>
  <si>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</si>
  <si>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</si>
  <si>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</si>
  <si>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</si>
  <si>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</si>
  <si>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</si>
  <si>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</si>
  <si>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</si>
  <si>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</si>
  <si>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</si>
  <si>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</si>
  <si>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</si>
  <si>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</si>
  <si>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</si>
  <si>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</si>
  <si>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</si>
  <si>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</si>
  <si>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</si>
  <si>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</si>
  <si>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</si>
  <si>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</si>
  <si>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</si>
  <si>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</si>
  <si>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</si>
  <si>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</si>
  <si>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</si>
  <si>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</si>
  <si>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</si>
  <si>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</si>
  <si>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</si>
  <si>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</si>
  <si>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</si>
  <si>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</si>
  <si>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</si>
  <si>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</si>
  <si>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</si>
  <si>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</si>
  <si>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</si>
  <si>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</si>
  <si>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</si>
  <si>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</si>
  <si>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</si>
  <si>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</si>
  <si>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</si>
  <si>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</si>
  <si>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</si>
  <si>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</si>
  <si>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</si>
  <si>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</si>
  <si>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</si>
  <si>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</si>
  <si>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</si>
  <si>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</si>
  <si>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</si>
  <si>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</si>
  <si>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</si>
  <si>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</si>
  <si>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</si>
  <si>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</si>
  <si>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</si>
  <si>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</si>
  <si>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</si>
  <si>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</si>
  <si>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</si>
  <si>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</si>
  <si>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</si>
  <si>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</si>
  <si>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</si>
  <si>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</si>
  <si>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</si>
  <si>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</si>
  <si>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</si>
  <si>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</si>
  <si>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</si>
  <si>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</si>
  <si>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</si>
  <si>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</si>
  <si>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</si>
  <si>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</si>
  <si>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</si>
  <si>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</si>
  <si>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</si>
  <si>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</si>
  <si>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</si>
  <si>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</si>
  <si>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</si>
  <si>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</si>
  <si>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</si>
  <si>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</si>
  <si>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</si>
  <si>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</si>
  <si>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</si>
  <si>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</si>
  <si>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</si>
  <si>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</si>
  <si>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</si>
  <si>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</si>
  <si>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</si>
  <si>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</si>
  <si>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</si>
  <si>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</si>
  <si>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</si>
  <si>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</si>
  <si>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</si>
  <si>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</si>
  <si>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</si>
  <si>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</si>
  <si>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</si>
  <si>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</si>
  <si>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</si>
  <si>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</si>
  <si>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</si>
  <si>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</si>
  <si>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</si>
  <si>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</si>
  <si>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</si>
  <si>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</si>
  <si>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</si>
  <si>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</si>
  <si>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</si>
  <si>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</si>
  <si>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</si>
  <si>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</si>
  <si>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</si>
  <si>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</si>
  <si>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</si>
  <si>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</si>
  <si>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</si>
  <si>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</si>
  <si>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</si>
  <si>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</si>
  <si>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</si>
  <si>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</si>
  <si>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</si>
  <si>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</si>
  <si>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</si>
  <si>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</si>
  <si>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</si>
  <si>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</si>
  <si>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</si>
  <si>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</si>
  <si>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</si>
  <si>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</si>
  <si>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</si>
  <si>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</si>
  <si>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</si>
  <si>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</si>
  <si>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</si>
  <si>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</si>
  <si>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</si>
  <si>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</si>
  <si>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</si>
  <si>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</si>
  <si>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</si>
  <si>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</si>
  <si>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</si>
  <si>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</si>
  <si>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</si>
  <si>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</si>
  <si>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</si>
  <si>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</si>
  <si>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</si>
  <si>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</si>
  <si>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</si>
  <si>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</si>
  <si>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</si>
  <si>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</si>
  <si>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</si>
  <si>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</si>
  <si>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</si>
  <si>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</si>
  <si>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</si>
  <si>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</si>
  <si>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</si>
  <si>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</si>
  <si>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</si>
  <si>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</si>
  <si>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</si>
  <si>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</si>
  <si>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</si>
  <si>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</si>
  <si>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</si>
  <si>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</si>
  <si>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</si>
  <si>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</si>
  <si>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</si>
  <si>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</si>
  <si>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</si>
  <si>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</si>
  <si>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</si>
  <si>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</si>
  <si>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</si>
  <si>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</si>
  <si>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</si>
  <si>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</si>
  <si>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</si>
  <si>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</si>
  <si>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</si>
  <si>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</si>
  <si>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</si>
  <si>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</si>
  <si>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</si>
  <si>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</si>
  <si>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</si>
  <si>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</si>
  <si>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</si>
  <si>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</si>
  <si>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</si>
  <si>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</si>
  <si>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</si>
  <si>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</si>
  <si>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</si>
  <si>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</si>
  <si>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</si>
  <si>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</si>
  <si>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</si>
  <si>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</si>
  <si>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</si>
  <si>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</si>
  <si>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</si>
  <si>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</si>
  <si>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</si>
  <si>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</si>
  <si>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</si>
  <si>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</si>
  <si>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</si>
  <si>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</si>
  <si>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</si>
  <si>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</si>
  <si>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</si>
  <si>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</si>
  <si>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</si>
  <si>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</si>
  <si>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</si>
  <si>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</si>
  <si>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</si>
  <si>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</si>
  <si>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</si>
  <si>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</si>
  <si>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</si>
  <si>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</si>
  <si>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</si>
  <si>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</si>
  <si>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</si>
  <si>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</si>
  <si>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</si>
  <si>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</si>
  <si>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</si>
  <si>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</si>
  <si>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</si>
  <si>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</si>
  <si>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</si>
  <si>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</si>
  <si>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</si>
  <si>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</si>
  <si>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</si>
  <si>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</si>
  <si>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</si>
  <si>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</si>
  <si>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</si>
  <si>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</si>
  <si>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</si>
  <si>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</si>
  <si>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</si>
  <si>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</si>
  <si>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</si>
  <si>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</si>
  <si>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</si>
  <si>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</si>
  <si>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</si>
  <si>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</si>
  <si>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</si>
  <si>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</si>
  <si>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</si>
  <si>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</si>
  <si>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</si>
  <si>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</si>
  <si>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</si>
  <si>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</si>
  <si>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</si>
  <si>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</si>
  <si>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</si>
  <si>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</si>
  <si>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</si>
  <si>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</si>
  <si>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</si>
  <si>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</si>
  <si>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</si>
  <si>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</si>
  <si>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</si>
  <si>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</si>
  <si>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</si>
  <si>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</si>
  <si>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</si>
  <si>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</si>
  <si>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</si>
  <si>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</si>
  <si>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</si>
  <si>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</si>
  <si>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</si>
  <si>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</si>
  <si>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</si>
  <si>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</si>
  <si>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</si>
  <si>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</si>
  <si>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</si>
  <si>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</si>
  <si>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</si>
  <si>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</si>
  <si>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</si>
  <si>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</si>
  <si>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</si>
  <si>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</si>
  <si>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</si>
  <si>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</si>
  <si>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</si>
  <si>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</si>
  <si>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</si>
  <si>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</si>
  <si>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</si>
  <si>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</si>
  <si>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</si>
  <si>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</si>
  <si>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</si>
  <si>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</si>
  <si>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</si>
  <si>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</si>
  <si>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</si>
  <si>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</si>
  <si>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</si>
  <si>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</si>
  <si>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</si>
  <si>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</si>
  <si>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</si>
  <si>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</si>
  <si>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</si>
  <si>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</si>
  <si>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</si>
  <si>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</si>
  <si>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</si>
  <si>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</si>
  <si>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</si>
  <si>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</si>
  <si>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</si>
  <si>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</si>
  <si>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</si>
  <si>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</si>
  <si>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</si>
  <si>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</si>
  <si>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</si>
  <si>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</si>
  <si>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</si>
  <si>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</si>
  <si>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</si>
  <si>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</si>
  <si>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</si>
  <si>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</si>
  <si>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</si>
  <si>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</si>
  <si>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</si>
  <si>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</si>
  <si>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</si>
  <si>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</si>
  <si>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</si>
  <si>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</si>
  <si>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</si>
  <si>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</si>
  <si>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</si>
  <si>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</si>
  <si>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</si>
  <si>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</si>
  <si>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</si>
  <si>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</si>
  <si>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</si>
  <si>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</si>
  <si>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</si>
  <si>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</si>
  <si>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</si>
  <si>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</si>
  <si>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</si>
  <si>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</si>
  <si>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</si>
  <si>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</si>
  <si>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</si>
  <si>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</si>
  <si>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</si>
  <si>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</si>
  <si>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</si>
  <si>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</si>
  <si>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</si>
  <si>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</si>
  <si>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</si>
  <si>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</si>
  <si>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</si>
  <si>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</si>
  <si>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</si>
  <si>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</si>
  <si>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</si>
  <si>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</si>
  <si>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</si>
  <si>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</si>
  <si>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</si>
  <si>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</si>
  <si>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</si>
  <si>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</si>
  <si>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</si>
  <si>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</si>
  <si>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</si>
  <si>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</si>
  <si>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</si>
  <si>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</si>
  <si>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</si>
  <si>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</si>
  <si>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</si>
  <si>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</si>
  <si>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</si>
  <si>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</si>
  <si>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</si>
  <si>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</si>
  <si>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</si>
  <si>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</si>
  <si>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</si>
  <si>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</si>
  <si>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</si>
  <si>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</si>
  <si>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</si>
  <si>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</si>
  <si>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</si>
  <si>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</si>
  <si>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</si>
  <si>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</si>
  <si>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</si>
  <si>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</si>
  <si>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</si>
  <si>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</si>
  <si>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</si>
  <si>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</si>
  <si>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</si>
  <si>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</si>
  <si>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</si>
  <si>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</si>
  <si>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</si>
  <si>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</si>
  <si>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</si>
  <si>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</si>
  <si>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</si>
  <si>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</si>
  <si>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</si>
  <si>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</si>
  <si>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</si>
  <si>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</si>
  <si>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</si>
  <si>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</si>
  <si>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</si>
  <si>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</si>
  <si>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</si>
  <si>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</si>
  <si>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</si>
  <si>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</si>
  <si>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</si>
  <si>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</si>
  <si>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</si>
  <si>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</si>
  <si>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</si>
  <si>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</si>
  <si>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</si>
  <si>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</si>
  <si>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</si>
  <si>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</si>
  <si>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</si>
  <si>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</si>
  <si>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</si>
  <si>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</si>
  <si>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</si>
  <si>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</si>
  <si>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</si>
  <si>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</si>
  <si>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</si>
  <si>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</si>
  <si>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</si>
  <si>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</si>
  <si>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</si>
  <si>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</si>
  <si>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</si>
  <si>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</si>
  <si>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</si>
  <si>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</si>
  <si>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</si>
  <si>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</si>
  <si>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</si>
  <si>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</si>
  <si>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</si>
  <si>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</si>
  <si>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</si>
  <si>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</si>
  <si>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</si>
  <si>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</si>
  <si>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</si>
  <si>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</si>
  <si>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</si>
  <si>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</si>
  <si>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</si>
  <si>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</si>
  <si>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</si>
  <si>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</si>
  <si>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</si>
  <si>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</si>
  <si>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</si>
  <si>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</si>
  <si>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</si>
  <si>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</si>
  <si>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</si>
  <si>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</si>
  <si>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</si>
  <si>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</si>
  <si>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</si>
  <si>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</si>
  <si>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</si>
  <si>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</si>
  <si>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</si>
  <si>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</si>
  <si>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</si>
  <si>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</si>
  <si>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</si>
  <si>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</si>
  <si>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</si>
  <si>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</si>
  <si>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</si>
  <si>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</si>
  <si>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</si>
  <si>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</si>
  <si>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</si>
  <si>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</si>
  <si>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</si>
  <si>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</si>
  <si>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</si>
  <si>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</si>
  <si>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</si>
  <si>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</si>
  <si>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</si>
  <si>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</si>
  <si>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</si>
  <si>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</si>
  <si>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</si>
  <si>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</si>
  <si>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</si>
  <si>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</si>
  <si>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</si>
  <si>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</si>
  <si>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</si>
  <si>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</si>
  <si>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</si>
  <si>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</si>
  <si>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</si>
  <si>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</si>
  <si>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</si>
  <si>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</si>
  <si>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</si>
  <si>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</si>
  <si>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</si>
  <si>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</si>
  <si>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</si>
  <si>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</si>
  <si>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</si>
  <si>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</si>
  <si>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</si>
  <si>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</si>
  <si>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</si>
  <si>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</si>
  <si>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</si>
  <si>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</si>
  <si>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</si>
  <si>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</si>
  <si>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</si>
  <si>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</si>
  <si>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</si>
  <si>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</si>
  <si>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</si>
  <si>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</si>
  <si>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</si>
  <si>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</si>
  <si>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</si>
  <si>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</si>
  <si>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</si>
  <si>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</si>
  <si>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</si>
  <si>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</si>
  <si>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</si>
  <si>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</si>
  <si>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</si>
  <si>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</si>
  <si>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</si>
  <si>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</si>
  <si>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</si>
  <si>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</si>
  <si>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</si>
  <si>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</si>
  <si>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</si>
  <si>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</si>
  <si>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</si>
  <si>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</si>
  <si>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</si>
  <si>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</si>
  <si>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</si>
  <si>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</si>
  <si>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</si>
  <si>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</si>
  <si>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</si>
  <si>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</si>
  <si>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</si>
  <si>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</si>
  <si>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</si>
  <si>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</si>
  <si>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</si>
  <si>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</si>
  <si>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</si>
  <si>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</si>
  <si>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</si>
  <si>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</si>
  <si>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</si>
  <si>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</si>
  <si>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</si>
  <si>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</si>
  <si>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</si>
  <si>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</si>
  <si>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</si>
  <si>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</si>
  <si>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</si>
  <si>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</si>
  <si>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</si>
  <si>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</si>
  <si>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</si>
  <si>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</si>
  <si>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</si>
  <si>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</si>
  <si>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</si>
  <si>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</si>
  <si>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</si>
  <si>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</si>
  <si>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</si>
  <si>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</si>
  <si>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</si>
  <si>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</si>
  <si>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</si>
  <si>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</si>
  <si>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</si>
  <si>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</si>
  <si>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</si>
  <si>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</si>
  <si>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</si>
  <si>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</si>
  <si>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</si>
  <si>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</si>
  <si>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</si>
  <si>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</si>
  <si>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</si>
  <si>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</si>
  <si>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</si>
  <si>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</si>
  <si>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</si>
  <si>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</si>
  <si>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</si>
  <si>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</si>
  <si>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</si>
  <si>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</si>
  <si>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</si>
  <si>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</si>
  <si>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</si>
  <si>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</si>
  <si>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</si>
  <si>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</si>
  <si>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</si>
  <si>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</si>
  <si>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</si>
  <si>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</si>
  <si>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</si>
  <si>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</si>
  <si>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</si>
  <si>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</si>
  <si>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</si>
  <si>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</si>
  <si>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</si>
  <si>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</si>
  <si>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</si>
  <si>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</si>
  <si>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</si>
  <si>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</si>
  <si>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</si>
  <si>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</si>
  <si>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</si>
  <si>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</si>
  <si>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</si>
  <si>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</si>
  <si>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</si>
  <si>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</si>
  <si>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</si>
  <si>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</si>
  <si>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</si>
  <si>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</si>
  <si>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</si>
  <si>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</si>
  <si>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</si>
  <si>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</si>
  <si>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</si>
  <si>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</si>
  <si>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</si>
  <si>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</si>
  <si>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</si>
  <si>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</si>
  <si>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</si>
  <si>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</si>
  <si>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</si>
  <si>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</si>
  <si>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</si>
  <si>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</si>
  <si>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</si>
  <si>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</si>
  <si>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</si>
  <si>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</si>
  <si>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</si>
  <si>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</si>
  <si>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</si>
  <si>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</si>
  <si>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</si>
  <si>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</si>
  <si>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</si>
  <si>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</si>
  <si>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</si>
  <si>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</si>
  <si>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</si>
  <si>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</si>
  <si>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</si>
  <si>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</si>
  <si>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</si>
  <si>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</si>
  <si>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</si>
  <si>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</si>
  <si>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</si>
  <si>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</si>
  <si>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</si>
  <si>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</si>
  <si>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</si>
  <si>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</si>
  <si>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</si>
  <si>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</si>
  <si>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</si>
  <si>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</si>
  <si>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</si>
  <si>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</si>
  <si>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</si>
  <si>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</si>
  <si>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</si>
  <si>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</si>
  <si>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</si>
  <si>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</si>
  <si>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</si>
  <si>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</si>
  <si>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</si>
  <si>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</si>
  <si>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</si>
  <si>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</si>
  <si>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</si>
  <si>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</si>
  <si>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</si>
  <si>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</si>
  <si>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</si>
  <si>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</si>
  <si>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</si>
  <si>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</si>
  <si>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</si>
  <si>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</si>
  <si>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</si>
  <si>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</si>
  <si>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</si>
  <si>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</si>
  <si>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</si>
  <si>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</si>
  <si>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</si>
  <si>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</si>
  <si>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</si>
  <si>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</si>
  <si>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</si>
  <si>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</si>
  <si>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</si>
  <si>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</si>
  <si>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</si>
  <si>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</si>
  <si>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</si>
  <si>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</si>
  <si>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</si>
  <si>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</si>
  <si>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</si>
  <si>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</si>
  <si>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</si>
  <si>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</si>
  <si>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</si>
  <si>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</si>
  <si>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</si>
  <si>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</si>
  <si>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</si>
  <si>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</si>
  <si>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</si>
  <si>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</si>
  <si>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</si>
  <si>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</si>
  <si>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</si>
  <si>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</si>
  <si>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</si>
  <si>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</si>
  <si>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</si>
  <si>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</si>
  <si>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</si>
  <si>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</si>
  <si>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</si>
  <si>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</si>
  <si>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</si>
  <si>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</si>
  <si>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</si>
  <si>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</si>
  <si>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</si>
  <si>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</si>
  <si>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</si>
  <si>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</si>
  <si>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</si>
  <si>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</si>
  <si>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</si>
  <si>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</si>
  <si>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</si>
  <si>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</si>
  <si>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</si>
  <si>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</si>
  <si>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</si>
  <si>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</si>
  <si>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</si>
  <si>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</si>
  <si>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</si>
  <si>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</si>
  <si>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</si>
  <si>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</si>
  <si>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</si>
  <si>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</si>
  <si>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</si>
  <si>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</si>
  <si>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</si>
  <si>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</si>
  <si>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</si>
  <si>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</si>
  <si>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</si>
  <si>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</si>
  <si>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</si>
  <si>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</si>
  <si>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</si>
  <si>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</si>
  <si>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</si>
  <si>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</si>
  <si>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</si>
  <si>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</si>
  <si>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</si>
  <si>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</si>
  <si>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</si>
  <si>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</si>
  <si>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</si>
  <si>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</si>
  <si>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</si>
  <si>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</si>
  <si>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</si>
  <si>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</si>
  <si>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</si>
  <si>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</si>
  <si>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</si>
  <si>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</si>
  <si>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</si>
  <si>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</si>
  <si>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</si>
  <si>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</si>
  <si>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</si>
  <si>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</si>
  <si>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</si>
  <si>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</si>
  <si>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</si>
  <si>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</si>
  <si>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</si>
  <si>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</si>
  <si>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</si>
  <si>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</si>
  <si>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</si>
  <si>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</si>
  <si>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</si>
  <si>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</si>
  <si>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</si>
  <si>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</si>
  <si>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</si>
  <si>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</si>
  <si>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</si>
  <si>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</si>
  <si>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</si>
  <si>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</si>
  <si>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</si>
  <si>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</si>
  <si>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</si>
  <si>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</si>
  <si>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</si>
  <si>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</si>
  <si>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</si>
  <si>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</si>
  <si>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</si>
  <si>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</si>
  <si>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</si>
  <si>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</si>
  <si>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</si>
  <si>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</si>
  <si>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</si>
  <si>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</si>
  <si>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</si>
  <si>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</si>
  <si>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</si>
  <si>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</si>
  <si>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</si>
  <si>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</si>
  <si>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</si>
  <si>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</si>
  <si>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</si>
  <si>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</si>
  <si>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</si>
  <si>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</si>
  <si>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</si>
  <si>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</si>
  <si>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</si>
  <si>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</si>
  <si>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</si>
  <si>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</si>
  <si>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</si>
  <si>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</si>
  <si>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</si>
  <si>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</si>
  <si>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</si>
  <si>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</si>
  <si>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</si>
  <si>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</si>
  <si>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</si>
  <si>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</si>
  <si>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</si>
  <si>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</si>
  <si>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</si>
  <si>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</si>
  <si>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</si>
  <si>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</si>
  <si>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</si>
  <si>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</si>
  <si>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</si>
  <si>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</si>
  <si>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</si>
  <si>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</si>
  <si>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</si>
  <si>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</si>
  <si>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</si>
  <si>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</si>
  <si>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</si>
  <si>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</si>
  <si>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</si>
  <si>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</si>
  <si>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</si>
  <si>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</si>
  <si>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</si>
  <si>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</si>
  <si>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</si>
  <si>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</si>
  <si>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</si>
  <si>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</si>
  <si>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</si>
  <si>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</si>
  <si>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</si>
  <si>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</si>
  <si>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</si>
  <si>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</si>
  <si>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</si>
  <si>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</si>
  <si>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</si>
  <si>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</si>
  <si>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</si>
  <si>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</si>
  <si>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</si>
  <si>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</si>
  <si>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</si>
  <si>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</si>
  <si>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</si>
  <si>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</si>
  <si>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</si>
  <si>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</si>
  <si>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</si>
  <si>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</si>
  <si>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</si>
  <si>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</si>
  <si>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</si>
  <si>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</si>
  <si>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</si>
  <si>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</si>
  <si>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</si>
  <si>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</si>
  <si>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</si>
  <si>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</si>
  <si>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</si>
  <si>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</si>
  <si>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</si>
  <si>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</si>
  <si>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</si>
  <si>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</si>
  <si>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</si>
  <si>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</si>
  <si>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</si>
  <si>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</si>
  <si>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</si>
  <si>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</si>
  <si>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</si>
  <si>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</si>
  <si>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</si>
  <si>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</si>
  <si>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</si>
  <si>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</si>
  <si>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</si>
  <si>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</si>
  <si>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</si>
  <si>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</si>
  <si>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</si>
  <si>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</si>
  <si>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</si>
  <si>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</si>
  <si>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</si>
  <si>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</si>
  <si>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</si>
  <si>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</si>
  <si>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</si>
  <si>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</si>
  <si>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</si>
  <si>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</si>
  <si>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</si>
  <si>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</si>
  <si>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</si>
  <si>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</si>
  <si>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</si>
  <si>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</si>
  <si>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</si>
  <si>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</si>
  <si>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</si>
  <si>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</si>
  <si>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</si>
  <si>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</si>
  <si>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</si>
  <si>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</si>
  <si>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</si>
  <si>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</si>
  <si>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</si>
  <si>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</si>
  <si>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</si>
  <si>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</si>
  <si>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</si>
  <si>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</si>
  <si>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</si>
  <si>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</si>
  <si>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</si>
  <si>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</si>
  <si>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</si>
  <si>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</si>
  <si>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</si>
  <si>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</si>
  <si>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</si>
  <si>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</si>
  <si>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</si>
  <si>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</si>
  <si>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</si>
  <si>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</si>
  <si>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</si>
  <si>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</si>
  <si>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</si>
  <si>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</si>
  <si>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</si>
  <si>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</si>
  <si>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</si>
  <si>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</si>
  <si>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</si>
  <si>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</si>
  <si>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</si>
  <si>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</si>
  <si>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</si>
  <si>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</si>
  <si>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</si>
  <si>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</si>
  <si>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</si>
  <si>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</si>
  <si>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</si>
  <si>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</si>
  <si>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</si>
  <si>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</si>
  <si>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</si>
  <si>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</si>
  <si>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</si>
  <si>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</si>
  <si>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</si>
  <si>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</si>
  <si>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</si>
  <si>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</si>
  <si>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</si>
  <si>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</si>
  <si>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</si>
  <si>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</si>
  <si>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</si>
  <si>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</si>
  <si>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</si>
  <si>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</si>
  <si>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</si>
  <si>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</si>
  <si>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</si>
  <si>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</si>
  <si>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</si>
  <si>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</si>
  <si>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</si>
  <si>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</si>
  <si>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</si>
  <si>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</si>
  <si>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</si>
  <si>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</si>
  <si>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</si>
  <si>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</si>
  <si>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</si>
  <si>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</si>
  <si>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</si>
  <si>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</si>
  <si>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</si>
  <si>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</si>
  <si>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</si>
  <si>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</si>
  <si>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</si>
  <si>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</si>
  <si>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</si>
  <si>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</si>
  <si>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</si>
  <si>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</si>
  <si>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</si>
  <si>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</si>
  <si>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</si>
  <si>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</si>
  <si>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</si>
  <si>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</si>
  <si>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</si>
  <si>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</si>
  <si>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</si>
  <si>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</si>
  <si>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</si>
  <si>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</si>
  <si>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</si>
  <si>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</si>
  <si>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</si>
  <si>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</si>
  <si>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</si>
  <si>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</si>
  <si>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</si>
  <si>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</si>
  <si>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</si>
  <si>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</si>
  <si>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</si>
  <si>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</si>
  <si>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</si>
  <si>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</si>
  <si>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</si>
  <si>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</si>
  <si>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</si>
  <si>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</si>
  <si>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</si>
  <si>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</si>
  <si>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</si>
  <si>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</si>
  <si>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</si>
  <si>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</si>
  <si>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</si>
  <si>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</si>
  <si>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</si>
  <si>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</si>
  <si>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</si>
  <si>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</si>
  <si>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</si>
  <si>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</si>
  <si>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</si>
  <si>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</si>
  <si>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</si>
  <si>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</si>
  <si>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</si>
  <si>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</si>
  <si>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</si>
  <si>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</si>
  <si>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</si>
  <si>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</si>
  <si>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</si>
  <si>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</si>
  <si>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</si>
  <si>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</si>
  <si>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</si>
  <si>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</si>
  <si>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</si>
  <si>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</si>
  <si>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</si>
  <si>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</si>
  <si>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</si>
  <si>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</si>
  <si>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</si>
  <si>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</si>
  <si>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</si>
  <si>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</si>
  <si>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</si>
  <si>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</si>
  <si>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</si>
  <si>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</si>
  <si>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</si>
  <si>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</si>
  <si>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</si>
  <si>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</si>
  <si>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</si>
  <si>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</si>
  <si>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</si>
  <si>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</si>
  <si>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</si>
  <si>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</si>
  <si>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</si>
  <si>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</si>
  <si>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</si>
  <si>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</si>
  <si>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</si>
  <si>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</si>
  <si>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</si>
  <si>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</si>
  <si>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</si>
  <si>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</si>
  <si>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</si>
  <si>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</si>
  <si>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</si>
  <si>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</si>
  <si>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</si>
  <si>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</si>
  <si>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</si>
  <si>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</si>
  <si>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</si>
  <si>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</si>
  <si>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</si>
  <si>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</si>
  <si>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</si>
  <si>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</si>
  <si>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</si>
  <si>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</si>
  <si>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</si>
  <si>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</si>
  <si>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</si>
  <si>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</si>
  <si>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</si>
  <si>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</si>
  <si>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</si>
  <si>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</si>
  <si>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</si>
  <si>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</si>
  <si>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</si>
  <si>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</si>
  <si>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</si>
  <si>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</si>
  <si>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</si>
  <si>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</si>
  <si>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</si>
  <si>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</si>
  <si>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</si>
  <si>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</si>
  <si>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</si>
  <si>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</si>
  <si>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</si>
  <si>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</si>
  <si>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</si>
  <si>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</si>
  <si>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</si>
  <si>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</si>
  <si>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</si>
  <si>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</si>
  <si>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</si>
  <si>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</si>
  <si>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</si>
  <si>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</si>
  <si>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</si>
  <si>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</si>
  <si>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</si>
  <si>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</si>
  <si>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</si>
  <si>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</si>
  <si>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</si>
  <si>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</si>
  <si>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</si>
  <si>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</si>
  <si>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</si>
  <si>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</si>
  <si>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</si>
  <si>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</si>
  <si>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</si>
  <si>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</si>
  <si>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</si>
  <si>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</si>
  <si>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</si>
  <si>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</si>
  <si>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</si>
  <si>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</si>
  <si>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</si>
  <si>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</si>
  <si>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</si>
  <si>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</si>
  <si>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</si>
  <si>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</si>
  <si>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</si>
  <si>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</si>
  <si>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</si>
  <si>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</si>
  <si>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</si>
  <si>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</si>
  <si>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</si>
  <si>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</si>
  <si>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</si>
  <si>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</si>
  <si>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</si>
  <si>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</si>
  <si>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</si>
  <si>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</si>
  <si>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</si>
  <si>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</si>
  <si>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</si>
  <si>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</si>
  <si>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</si>
  <si>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</si>
  <si>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</si>
  <si>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</si>
  <si>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</si>
  <si>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</si>
  <si>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</si>
  <si>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</si>
  <si>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</si>
  <si>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</si>
  <si>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</si>
  <si>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</si>
  <si>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</si>
  <si>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</si>
  <si>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</si>
  <si>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</si>
  <si>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</si>
  <si>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</si>
  <si>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</si>
  <si>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</si>
  <si>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</si>
  <si>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</si>
  <si>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</si>
  <si>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</si>
  <si>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</si>
  <si>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</si>
  <si>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</si>
  <si>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</si>
  <si>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</si>
  <si>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</si>
  <si>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</si>
  <si>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</si>
  <si>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</si>
  <si>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</si>
  <si>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</si>
  <si>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</si>
  <si>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</si>
  <si>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</si>
  <si>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</si>
  <si>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</si>
  <si>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</si>
  <si>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</si>
  <si>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</si>
  <si>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</si>
  <si>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</si>
  <si>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</si>
  <si>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</si>
  <si>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</si>
  <si>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</si>
  <si>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</si>
  <si>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</si>
  <si>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</si>
  <si>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</si>
  <si>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</si>
  <si>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</si>
  <si>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</si>
  <si>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</si>
  <si>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</si>
  <si>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</si>
  <si>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</si>
  <si>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</si>
  <si>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</si>
  <si>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</si>
  <si>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</si>
  <si>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</si>
  <si>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</si>
  <si>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</si>
  <si>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</si>
  <si>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</si>
  <si>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</si>
  <si>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</si>
  <si>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</si>
  <si>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</si>
  <si>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</si>
  <si>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</si>
  <si>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</si>
  <si>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</si>
  <si>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</si>
  <si>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</si>
  <si>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</si>
  <si>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</si>
  <si>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</si>
  <si>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</si>
  <si>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</si>
  <si>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</si>
  <si>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</si>
  <si>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</si>
  <si>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</si>
  <si>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</si>
  <si>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</si>
  <si>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</si>
  <si>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</si>
  <si>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</si>
  <si>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</si>
  <si>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</si>
  <si>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</si>
  <si>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</si>
  <si>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</si>
  <si>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</si>
  <si>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</si>
  <si>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</si>
  <si>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</si>
  <si>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</si>
  <si>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</si>
  <si>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</si>
  <si>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</si>
  <si>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</si>
  <si>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</si>
  <si>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</si>
  <si>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</si>
  <si>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</si>
  <si>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</si>
  <si>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</si>
  <si>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</si>
  <si>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</si>
  <si>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</si>
  <si>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</si>
  <si>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</si>
  <si>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</si>
  <si>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</si>
  <si>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</si>
  <si>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</si>
  <si>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</si>
  <si>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</si>
  <si>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</si>
  <si>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</si>
  <si>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</si>
  <si>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</si>
  <si>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</si>
  <si>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</si>
  <si>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</si>
  <si>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</si>
  <si>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</si>
  <si>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</si>
  <si>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</si>
  <si>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</si>
  <si>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</si>
  <si>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</si>
  <si>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</si>
  <si>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</si>
  <si>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</si>
  <si>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</si>
  <si>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</si>
  <si>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</si>
  <si>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</si>
  <si>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</si>
  <si>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</si>
  <si>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</si>
  <si>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</si>
  <si>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</si>
  <si>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</si>
  <si>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</si>
  <si>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</si>
  <si>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</si>
  <si>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</si>
  <si>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</si>
  <si>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</si>
  <si>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</si>
  <si>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</si>
  <si>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</si>
  <si>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</si>
  <si>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</si>
  <si>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</si>
  <si>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</si>
  <si>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</si>
  <si>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</si>
  <si>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</si>
  <si>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</si>
  <si>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</si>
  <si>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</si>
  <si>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</si>
  <si>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</si>
  <si>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</si>
  <si>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</si>
  <si>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</si>
  <si>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</si>
  <si>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</si>
  <si>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</si>
  <si>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</si>
  <si>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</si>
  <si>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</si>
  <si>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</si>
  <si>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</si>
  <si>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</si>
  <si>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</si>
  <si>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</si>
  <si>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</si>
  <si>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</si>
  <si>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</si>
  <si>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</si>
  <si>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</si>
  <si>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</si>
  <si>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</si>
  <si>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</si>
  <si>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</si>
  <si>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</si>
  <si>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</si>
  <si>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</si>
  <si>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</si>
  <si>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</si>
  <si>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</si>
  <si>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</si>
  <si>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</si>
  <si>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</si>
  <si>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</si>
  <si>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</si>
  <si>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</si>
  <si>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</si>
  <si>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</si>
  <si>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</si>
  <si>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</si>
  <si>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</si>
  <si>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</si>
  <si>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</si>
  <si>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</si>
  <si>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</si>
  <si>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</si>
  <si>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</si>
  <si>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</si>
  <si>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</si>
  <si>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</si>
  <si>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</si>
  <si>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</si>
  <si>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</si>
  <si>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</si>
  <si>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</si>
  <si>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</si>
  <si>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</si>
  <si>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</si>
  <si>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</si>
  <si>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</si>
  <si>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</si>
  <si>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</si>
  <si>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</si>
  <si>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</si>
  <si>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</si>
  <si>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</si>
  <si>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</si>
  <si>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</si>
  <si>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</si>
  <si>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</si>
  <si>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</si>
  <si>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</si>
  <si>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</si>
  <si>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</si>
  <si>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</si>
  <si>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</si>
  <si>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</si>
  <si>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</si>
  <si>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</si>
  <si>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</si>
  <si>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</si>
  <si>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</si>
  <si>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</si>
  <si>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</si>
  <si>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</si>
  <si>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</si>
  <si>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</si>
  <si>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</si>
  <si>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</si>
  <si>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</si>
  <si>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</si>
  <si>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</si>
  <si>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</si>
  <si>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</si>
  <si>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</si>
  <si>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</si>
  <si>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</si>
  <si>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</si>
  <si>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</si>
  <si>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</si>
  <si>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</si>
  <si>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</si>
  <si>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</si>
  <si>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</si>
  <si>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</si>
  <si>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</si>
  <si>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</si>
  <si>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</si>
  <si>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</si>
  <si>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</si>
  <si>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</si>
  <si>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</si>
  <si>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</si>
  <si>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</si>
  <si>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</si>
  <si>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</si>
  <si>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</si>
  <si>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</si>
  <si>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</si>
  <si>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</si>
  <si>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</si>
  <si>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</si>
  <si>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</si>
  <si>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</si>
  <si>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</si>
  <si>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</si>
  <si>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</si>
  <si>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</si>
  <si>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</si>
  <si>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</si>
  <si>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</si>
  <si>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</si>
  <si>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</si>
  <si>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</si>
  <si>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</si>
  <si>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</si>
  <si>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</si>
  <si>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</si>
  <si>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</si>
  <si>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</si>
  <si>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</si>
  <si>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</si>
  <si>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</si>
  <si>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</si>
  <si>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</si>
  <si>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</si>
  <si>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</si>
  <si>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</si>
  <si>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</si>
  <si>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</si>
  <si>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</si>
  <si>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</si>
  <si>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</si>
  <si>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</si>
  <si>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</si>
  <si>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</si>
  <si>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</si>
  <si>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</si>
  <si>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</si>
  <si>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</si>
  <si>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</si>
  <si>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</si>
  <si>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</si>
  <si>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</si>
  <si>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</si>
  <si>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</si>
  <si>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</si>
  <si>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</si>
  <si>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</si>
  <si>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</si>
  <si>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</si>
  <si>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</si>
  <si>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</si>
  <si>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</si>
  <si>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</si>
  <si>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</si>
  <si>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</si>
  <si>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</si>
  <si>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</si>
  <si>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</si>
  <si>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</si>
  <si>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</si>
  <si>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</si>
  <si>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</si>
  <si>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</si>
  <si>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</si>
  <si>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</si>
  <si>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</si>
  <si>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</si>
  <si>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</si>
  <si>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</si>
  <si>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</si>
  <si>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</si>
  <si>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</si>
  <si>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</si>
  <si>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</si>
  <si>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</si>
  <si>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</si>
  <si>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</si>
  <si>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</si>
  <si>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</si>
  <si>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</si>
  <si>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</si>
  <si>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</si>
  <si>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</si>
  <si>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</si>
  <si>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</si>
  <si>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</si>
  <si>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</si>
  <si>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</si>
  <si>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</si>
  <si>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</si>
  <si>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</si>
  <si>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</si>
  <si>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</si>
  <si>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</si>
  <si>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</si>
  <si>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</si>
  <si>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</si>
  <si>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</si>
  <si>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</si>
  <si>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</si>
  <si>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</si>
  <si>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</si>
  <si>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</si>
  <si>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</si>
  <si>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</si>
  <si>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</si>
  <si>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</si>
  <si>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</si>
  <si>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</si>
  <si>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</si>
  <si>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</si>
  <si>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</si>
  <si>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</si>
  <si>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</si>
  <si>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</si>
  <si>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</si>
  <si>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</si>
  <si>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</si>
  <si>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</si>
  <si>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</si>
  <si>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</si>
  <si>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</si>
  <si>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</si>
  <si>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</si>
  <si>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</si>
  <si>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</si>
  <si>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</si>
  <si>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</si>
  <si>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</si>
  <si>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</si>
  <si>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</si>
  <si>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</si>
  <si>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</si>
  <si>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</si>
  <si>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</si>
  <si>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</si>
  <si>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</si>
  <si>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</si>
  <si>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</si>
  <si>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</si>
  <si>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</si>
  <si>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</si>
  <si>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</si>
  <si>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</si>
  <si>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</si>
  <si>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</si>
  <si>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</si>
  <si>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</si>
  <si>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</si>
  <si>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</si>
  <si>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</si>
  <si>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</si>
  <si>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</si>
  <si>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</si>
  <si>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</si>
  <si>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</si>
  <si>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</si>
  <si>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</si>
  <si>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</si>
  <si>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</si>
  <si>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</si>
  <si>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</si>
  <si>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</si>
  <si>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</si>
  <si>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</si>
  <si>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</si>
  <si>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</si>
  <si>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</si>
  <si>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</si>
  <si>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</si>
  <si>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</si>
  <si>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</si>
  <si>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</si>
  <si>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</si>
  <si>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</si>
  <si>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</si>
  <si>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</si>
  <si>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</si>
  <si>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</si>
  <si>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</si>
  <si>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</si>
  <si>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</si>
  <si>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</si>
  <si>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</si>
  <si>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</si>
  <si>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</si>
  <si>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</si>
  <si>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</si>
  <si>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</si>
  <si>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</si>
  <si>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</si>
  <si>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</si>
  <si>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</si>
  <si>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</si>
  <si>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</si>
  <si>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</si>
  <si>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</si>
  <si>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</si>
  <si>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</si>
  <si>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</si>
  <si>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</si>
  <si>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</si>
  <si>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</si>
  <si>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</si>
  <si>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</si>
  <si>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</si>
  <si>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</si>
  <si>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</si>
  <si>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</si>
  <si>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</si>
  <si>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</si>
  <si>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</si>
  <si>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</si>
  <si>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</si>
  <si>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</si>
  <si>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</si>
  <si>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</si>
  <si>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</si>
  <si>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</si>
  <si>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</si>
  <si>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</si>
  <si>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</si>
  <si>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</si>
  <si>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</si>
  <si>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</si>
  <si>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</si>
  <si>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</si>
  <si>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</si>
  <si>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</si>
  <si>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</si>
  <si>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</si>
  <si>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</si>
  <si>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</si>
  <si>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</si>
  <si>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</si>
  <si>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</si>
  <si>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</si>
  <si>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</si>
  <si>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</si>
  <si>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</si>
  <si>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</si>
  <si>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</si>
  <si>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</si>
  <si>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</si>
  <si>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</si>
  <si>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</si>
  <si>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</si>
  <si>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</si>
  <si>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</si>
  <si>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</si>
  <si>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</si>
  <si>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</si>
  <si>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</si>
  <si>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</si>
  <si>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</si>
  <si>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</si>
  <si>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</si>
  <si>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</si>
  <si>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</si>
  <si>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</si>
  <si>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</si>
  <si>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</si>
  <si>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</si>
  <si>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</si>
  <si>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</si>
  <si>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</si>
  <si>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</si>
  <si>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</si>
  <si>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</si>
  <si>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</si>
  <si>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</si>
  <si>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</si>
  <si>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</si>
  <si>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</si>
  <si>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</si>
  <si>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</si>
  <si>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</si>
  <si>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</si>
  <si>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</si>
  <si>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</si>
  <si>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</si>
  <si>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</si>
  <si>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</si>
  <si>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</si>
  <si>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</si>
  <si>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</si>
  <si>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</si>
  <si>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</si>
  <si>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</si>
  <si>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</si>
  <si>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</si>
  <si>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</si>
  <si>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</si>
  <si>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</si>
  <si>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</si>
  <si>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</si>
  <si>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</si>
  <si>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</si>
  <si>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</si>
  <si>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</si>
  <si>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</si>
  <si>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</si>
  <si>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</si>
  <si>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</si>
  <si>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</si>
  <si>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</si>
  <si>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</si>
  <si>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</si>
  <si>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</si>
  <si>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</si>
  <si>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</si>
  <si>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</si>
  <si>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</si>
  <si>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</si>
  <si>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</si>
  <si>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</si>
  <si>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</si>
  <si>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</si>
  <si>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</si>
  <si>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</si>
  <si>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</si>
  <si>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</si>
  <si>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</si>
  <si>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</si>
  <si>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</si>
  <si>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</si>
  <si>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</si>
  <si>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</si>
  <si>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</si>
  <si>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</si>
  <si>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</si>
  <si>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</si>
  <si>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</si>
  <si>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</si>
  <si>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</si>
  <si>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</si>
  <si>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</si>
  <si>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</si>
  <si>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</si>
  <si>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</si>
  <si>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</si>
  <si>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</si>
  <si>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</si>
  <si>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</si>
  <si>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</si>
  <si>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</si>
  <si>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</si>
  <si>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</si>
  <si>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</si>
  <si>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</si>
  <si>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</si>
  <si>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</si>
  <si>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</si>
  <si>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</si>
  <si>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</si>
  <si>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</si>
  <si>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</si>
  <si>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</si>
  <si>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</si>
  <si>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</si>
  <si>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</si>
  <si>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</si>
  <si>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</si>
  <si>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</si>
  <si>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</si>
  <si>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</si>
  <si>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</si>
  <si>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</si>
  <si>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</si>
  <si>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</si>
  <si>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</si>
  <si>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</si>
  <si>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</si>
  <si>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</si>
  <si>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</si>
  <si>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</si>
  <si>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</si>
  <si>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</si>
  <si>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</si>
  <si>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</si>
  <si>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</si>
  <si>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</si>
  <si>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</si>
  <si>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</si>
  <si>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</si>
  <si>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</si>
  <si>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</si>
  <si>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</si>
  <si>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</si>
  <si>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</si>
  <si>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</si>
  <si>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</si>
  <si>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</si>
  <si>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</si>
  <si>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</si>
  <si>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</si>
  <si>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</si>
  <si>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</si>
  <si>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</si>
  <si>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</si>
  <si>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</si>
  <si>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</si>
  <si>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</si>
  <si>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</si>
  <si>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</si>
  <si>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</si>
  <si>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</si>
  <si>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</si>
  <si>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</si>
  <si>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</si>
  <si>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</si>
  <si>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</si>
  <si>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</si>
  <si>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</si>
  <si>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</si>
  <si>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</si>
  <si>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</si>
  <si>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</si>
  <si>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</si>
  <si>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</si>
  <si>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</si>
  <si>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</si>
  <si>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</si>
  <si>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</si>
  <si>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</si>
  <si>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</si>
  <si>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</si>
  <si>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</si>
  <si>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</si>
  <si>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</si>
  <si>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</si>
  <si>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</si>
  <si>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</si>
  <si>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</si>
  <si>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</si>
  <si>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</si>
  <si>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</si>
  <si>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</si>
  <si>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</si>
  <si>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</si>
  <si>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</si>
  <si>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</si>
  <si>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</si>
  <si>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</si>
  <si>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</si>
  <si>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</si>
  <si>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</si>
  <si>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</si>
  <si>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</si>
  <si>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</si>
  <si>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</si>
  <si>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</si>
  <si>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</si>
  <si>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</si>
  <si>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</si>
  <si>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</si>
  <si>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</si>
  <si>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</si>
  <si>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</si>
  <si>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</si>
  <si>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</si>
  <si>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</si>
  <si>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</si>
  <si>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</si>
  <si>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</si>
  <si>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</si>
  <si>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</si>
  <si>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</si>
  <si>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</si>
  <si>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</si>
  <si>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</si>
  <si>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</si>
  <si>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</si>
  <si>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</si>
  <si>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</si>
  <si>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</si>
  <si>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</si>
  <si>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</si>
  <si>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</si>
  <si>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</si>
  <si>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</si>
  <si>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</si>
  <si>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</si>
  <si>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</si>
  <si>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</si>
  <si>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</si>
  <si>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</si>
  <si>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</si>
  <si>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</si>
  <si>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</si>
  <si>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</si>
  <si>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</si>
  <si>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</si>
  <si>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</si>
  <si>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</si>
  <si>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</si>
  <si>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</si>
  <si>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</si>
  <si>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</si>
  <si>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</si>
  <si>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</si>
  <si>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</si>
  <si>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</si>
  <si>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</si>
  <si>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</si>
  <si>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</si>
  <si>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</si>
  <si>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</si>
  <si>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</si>
  <si>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</si>
  <si>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</si>
  <si>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</si>
  <si>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</si>
  <si>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</si>
  <si>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</si>
  <si>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</si>
  <si>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</si>
  <si>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</si>
  <si>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</si>
  <si>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</si>
  <si>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</si>
  <si>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</si>
  <si>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</si>
  <si>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</si>
  <si>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</si>
  <si>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</si>
  <si>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</si>
  <si>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</si>
  <si>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</si>
  <si>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</si>
  <si>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</si>
  <si>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</si>
  <si>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</si>
  <si>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</si>
  <si>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</si>
  <si>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</si>
  <si>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</si>
  <si>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</si>
  <si>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</si>
  <si>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</si>
  <si>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</si>
  <si>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</si>
  <si>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</si>
  <si>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</si>
  <si>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</si>
  <si>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</si>
  <si>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</si>
  <si>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</si>
  <si>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</si>
  <si>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</si>
  <si>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</si>
  <si>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</si>
  <si>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</si>
  <si>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</si>
  <si>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</si>
  <si>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</si>
  <si>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</si>
  <si>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</si>
  <si>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</si>
  <si>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</si>
  <si>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</si>
  <si>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</si>
  <si>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</si>
  <si>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</si>
  <si>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</si>
  <si>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</si>
  <si>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</si>
  <si>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</si>
  <si>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</si>
  <si>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</si>
  <si>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</si>
  <si>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</si>
  <si>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</si>
  <si>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</si>
  <si>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</si>
  <si>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</si>
  <si>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</si>
  <si>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</si>
  <si>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</si>
  <si>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</si>
  <si>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</si>
  <si>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</si>
  <si>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</si>
  <si>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</si>
  <si>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</si>
  <si>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</si>
  <si>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</si>
  <si>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</si>
  <si>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</si>
  <si>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</si>
  <si>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</si>
  <si>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</si>
  <si>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</si>
  <si>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</si>
  <si>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</si>
  <si>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</si>
  <si>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</si>
  <si>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</si>
  <si>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</si>
  <si>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</si>
  <si>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</si>
  <si>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</si>
  <si>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</si>
  <si>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</si>
  <si>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</si>
  <si>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</si>
  <si>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</si>
  <si>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</si>
  <si>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</si>
  <si>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</si>
  <si>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</si>
  <si>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</si>
  <si>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</si>
  <si>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</si>
  <si>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</si>
  <si>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</si>
  <si>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</si>
  <si>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</si>
  <si>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</si>
  <si>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</si>
  <si>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</si>
  <si>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</si>
  <si>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</si>
  <si>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</si>
  <si>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</si>
  <si>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</si>
  <si>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</si>
  <si>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</si>
  <si>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</si>
  <si>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</si>
  <si>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</si>
  <si>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</si>
  <si>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</si>
  <si>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</si>
  <si>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</si>
  <si>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</si>
  <si>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</si>
  <si>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</si>
  <si>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</si>
  <si>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</si>
  <si>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</si>
  <si>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</si>
  <si>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</si>
  <si>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</si>
  <si>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</si>
  <si>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</si>
  <si>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</si>
  <si>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</si>
  <si>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</si>
  <si>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</si>
  <si>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</si>
  <si>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</si>
  <si>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</si>
  <si>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</si>
  <si>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</si>
  <si>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</si>
  <si>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</si>
  <si>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</si>
  <si>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</si>
  <si>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</si>
  <si>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</si>
  <si>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</si>
  <si>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</si>
  <si>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</si>
  <si>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</si>
  <si>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</si>
  <si>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</si>
  <si>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</si>
  <si>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</si>
  <si>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</si>
  <si>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</si>
  <si>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</si>
  <si>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</si>
  <si>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</si>
  <si>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</si>
  <si>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</si>
  <si>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</si>
  <si>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</si>
  <si>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</si>
  <si>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</si>
  <si>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</si>
  <si>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</si>
  <si>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</si>
  <si>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</si>
  <si>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</si>
  <si>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</si>
  <si>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</si>
  <si>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</si>
  <si>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</si>
  <si>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</si>
  <si>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</si>
  <si>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</si>
  <si>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</si>
  <si>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</si>
  <si>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</si>
  <si>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</si>
  <si>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</si>
  <si>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</si>
  <si>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</si>
  <si>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</si>
  <si>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</si>
  <si>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</si>
  <si>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</si>
  <si>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</si>
  <si>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</si>
  <si>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</si>
  <si>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</si>
  <si>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</si>
  <si>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</si>
  <si>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</si>
  <si>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</si>
  <si>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</si>
  <si>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</si>
  <si>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</si>
  <si>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</si>
  <si>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</si>
  <si>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</si>
  <si>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</si>
  <si>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</si>
  <si>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</si>
  <si>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</si>
  <si>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</si>
  <si>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</si>
  <si>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</si>
  <si>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</si>
  <si>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</si>
  <si>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</si>
  <si>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</si>
  <si>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</si>
  <si>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</si>
  <si>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</si>
  <si>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</si>
  <si>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</si>
  <si>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</si>
  <si>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</si>
  <si>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</si>
  <si>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</si>
  <si>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</si>
  <si>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</si>
  <si>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</si>
  <si>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</si>
  <si>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</si>
  <si>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</si>
  <si>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</si>
  <si>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</si>
  <si>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</si>
  <si>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</si>
  <si>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</si>
  <si>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</si>
  <si>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</si>
  <si>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</si>
  <si>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</si>
  <si>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</si>
  <si>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</si>
  <si>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</si>
  <si>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</si>
  <si>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</si>
  <si>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</si>
  <si>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</si>
  <si>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</si>
  <si>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</si>
  <si>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</si>
  <si>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</si>
  <si>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</si>
  <si>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</si>
  <si>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</si>
  <si>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</si>
  <si>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</si>
  <si>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</si>
  <si>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</si>
  <si>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</si>
  <si>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</si>
  <si>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</si>
  <si>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</si>
  <si>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</si>
  <si>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</si>
  <si>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</si>
  <si>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</si>
  <si>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</si>
  <si>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</si>
  <si>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</si>
  <si>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</si>
  <si>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</si>
  <si>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</si>
  <si>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</si>
  <si>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</si>
  <si>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</si>
  <si>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</si>
  <si>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</si>
  <si>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</si>
  <si>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</si>
  <si>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</si>
  <si>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</si>
  <si>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</si>
  <si>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</si>
  <si>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</si>
  <si>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</si>
  <si>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</si>
  <si>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</si>
  <si>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</si>
  <si>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</si>
  <si>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</si>
  <si>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</si>
  <si>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</si>
  <si>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</si>
  <si>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</si>
  <si>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</si>
  <si>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</si>
  <si>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</si>
  <si>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</si>
  <si>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</si>
  <si>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</si>
  <si>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</si>
  <si>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</si>
  <si>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</si>
  <si>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</si>
  <si>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</si>
  <si>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</si>
  <si>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</si>
  <si>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</si>
  <si>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</si>
  <si>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</si>
  <si>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</si>
  <si>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</si>
  <si>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</si>
  <si>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</si>
  <si>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</si>
  <si>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</si>
  <si>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</si>
  <si>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</si>
  <si>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</si>
  <si>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</si>
  <si>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</si>
  <si>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</si>
  <si>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</si>
  <si>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</si>
  <si>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</si>
  <si>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</si>
  <si>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</si>
  <si>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</si>
  <si>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</si>
  <si>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</si>
  <si>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</si>
  <si>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</si>
  <si>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</si>
  <si>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</si>
  <si>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</si>
  <si>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</si>
  <si>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</si>
  <si>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</si>
  <si>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</si>
  <si>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</si>
  <si>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</si>
  <si>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</si>
  <si>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</si>
  <si>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</si>
  <si>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</si>
  <si>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</si>
  <si>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</si>
  <si>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</si>
  <si>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</si>
  <si>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</si>
  <si>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</si>
  <si>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</si>
  <si>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</si>
  <si>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</si>
  <si>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</si>
  <si>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</si>
  <si>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</si>
  <si>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</si>
  <si>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</si>
  <si>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</si>
  <si>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</si>
  <si>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</si>
  <si>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</si>
  <si>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</si>
  <si>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</si>
  <si>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</si>
  <si>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</si>
  <si>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</si>
  <si>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</si>
  <si>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</si>
  <si>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</si>
  <si>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</si>
  <si>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</si>
  <si>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</si>
  <si>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</si>
  <si>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</si>
  <si>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</si>
  <si>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</si>
  <si>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</si>
  <si>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</si>
  <si>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</si>
  <si>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</si>
  <si>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</si>
  <si>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</si>
  <si>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</si>
  <si>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</si>
  <si>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</si>
  <si>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</si>
  <si>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</si>
  <si>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</si>
  <si>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</si>
  <si>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</si>
  <si>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</si>
  <si>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</si>
  <si>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</si>
  <si>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</si>
  <si>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</si>
  <si>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</si>
  <si>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</si>
  <si>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</si>
  <si>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</si>
  <si>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</si>
  <si>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</si>
  <si>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</si>
  <si>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</si>
  <si>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</si>
  <si>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</si>
  <si>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</si>
  <si>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</si>
  <si>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</si>
  <si>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</si>
  <si>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</si>
  <si>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</si>
  <si>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</si>
  <si>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</si>
  <si>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</si>
  <si>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</si>
  <si>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</si>
  <si>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</si>
  <si>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</si>
  <si>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</si>
  <si>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</si>
  <si>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</si>
  <si>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</si>
  <si>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</si>
  <si>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</si>
  <si>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</si>
  <si>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</si>
  <si>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</si>
  <si>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</si>
  <si>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</si>
  <si>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</si>
  <si>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</si>
  <si>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</si>
  <si>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</si>
  <si>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</si>
  <si>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</si>
  <si>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</si>
  <si>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</si>
  <si>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</si>
  <si>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</si>
  <si>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</si>
  <si>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</si>
  <si>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</si>
  <si>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</si>
  <si>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</si>
  <si>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</si>
  <si>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</si>
  <si>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</si>
  <si>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</si>
  <si>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</si>
  <si>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</si>
  <si>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</si>
  <si>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</si>
  <si>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</si>
  <si>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</si>
  <si>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</si>
  <si>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</si>
  <si>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</si>
  <si>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</si>
  <si>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</si>
  <si>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</si>
  <si>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</si>
  <si>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</si>
  <si>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</si>
  <si>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</si>
  <si>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</si>
  <si>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</si>
  <si>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</si>
  <si>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</si>
  <si>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</si>
  <si>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</si>
  <si>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</si>
  <si>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</si>
  <si>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</si>
  <si>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</si>
  <si>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</si>
  <si>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</si>
  <si>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</si>
  <si>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</si>
  <si>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</si>
  <si>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</si>
  <si>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</si>
  <si>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</si>
  <si>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</si>
  <si>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</si>
  <si>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</si>
  <si>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</si>
  <si>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</si>
  <si>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</si>
  <si>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</si>
  <si>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</si>
  <si>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</si>
  <si>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</si>
  <si>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</si>
  <si>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</si>
  <si>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</si>
  <si>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</si>
  <si>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</si>
  <si>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</si>
  <si>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</si>
  <si>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</si>
  <si>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</si>
  <si>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</si>
  <si>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</si>
  <si>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</si>
  <si>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</si>
  <si>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</si>
  <si>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</si>
  <si>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</si>
  <si>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</si>
  <si>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</si>
  <si>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</si>
  <si>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</si>
  <si>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</si>
  <si>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</si>
  <si>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</si>
  <si>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</si>
  <si>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</si>
  <si>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</si>
  <si>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</si>
  <si>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</si>
  <si>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</si>
  <si>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</si>
  <si>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</si>
  <si>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</si>
  <si>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</si>
  <si>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</si>
  <si>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</si>
  <si>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</si>
  <si>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</si>
  <si>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</si>
  <si>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</si>
  <si>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</si>
  <si>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</si>
  <si>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</si>
  <si>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</si>
  <si>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</si>
  <si>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</si>
  <si>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</si>
  <si>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</si>
  <si>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</si>
  <si>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</si>
  <si>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</si>
  <si>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</si>
  <si>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</si>
  <si>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</si>
  <si>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</si>
  <si>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</si>
  <si>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</si>
  <si>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</si>
  <si>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</si>
  <si>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</si>
  <si>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</si>
  <si>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</si>
  <si>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</si>
  <si>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</si>
  <si>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</si>
  <si>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</si>
  <si>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</si>
  <si>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</si>
  <si>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</si>
  <si>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</si>
  <si>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</si>
  <si>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</si>
  <si>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</si>
  <si>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</si>
  <si>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</si>
  <si>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</si>
  <si>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</si>
  <si>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</si>
  <si>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</si>
  <si>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</si>
  <si>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</si>
  <si>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</si>
  <si>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</si>
  <si>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</si>
  <si>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</si>
  <si>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</si>
  <si>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</si>
  <si>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</si>
  <si>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</si>
  <si>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</si>
  <si>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</si>
  <si>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</si>
  <si>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</si>
  <si>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</si>
  <si>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</si>
  <si>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</si>
  <si>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</si>
  <si>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</si>
  <si>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</si>
  <si>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</si>
  <si>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</si>
  <si>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</si>
  <si>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</si>
  <si>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</si>
  <si>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</si>
  <si>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</si>
  <si>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</si>
  <si>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</si>
  <si>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</si>
  <si>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</si>
  <si>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</si>
  <si>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</si>
  <si>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</si>
  <si>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</si>
  <si>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</si>
  <si>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</si>
  <si>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</si>
  <si>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</si>
  <si>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</si>
  <si>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</si>
  <si>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</si>
  <si>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</si>
  <si>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</si>
  <si>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</si>
  <si>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</si>
  <si>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</si>
  <si>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</si>
  <si>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</si>
  <si>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</si>
  <si>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</si>
  <si>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</si>
  <si>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</si>
  <si>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</si>
  <si>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</si>
  <si>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</si>
  <si>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</si>
  <si>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</si>
  <si>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</si>
  <si>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</si>
  <si>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</si>
  <si>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</si>
  <si>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</si>
  <si>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</si>
  <si>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</si>
  <si>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</si>
  <si>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</si>
  <si>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</si>
  <si>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</si>
  <si>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</si>
  <si>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</si>
  <si>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</si>
  <si>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</si>
  <si>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</si>
  <si>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</si>
  <si>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</si>
  <si>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</si>
  <si>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</si>
  <si>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</si>
  <si>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</si>
  <si>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</si>
  <si>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</si>
  <si>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</si>
  <si>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</si>
  <si>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</si>
  <si>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</si>
  <si>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</si>
  <si>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</si>
  <si>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</si>
  <si>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</si>
  <si>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</si>
  <si>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</si>
  <si>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</si>
  <si>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</si>
  <si>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</si>
  <si>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</si>
  <si>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</si>
  <si>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</si>
  <si>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</si>
  <si>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</si>
  <si>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</si>
  <si>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</si>
  <si>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</si>
  <si>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</si>
  <si>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</si>
  <si>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</si>
  <si>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</si>
  <si>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</si>
  <si>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</si>
  <si>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</si>
  <si>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</si>
  <si>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</si>
  <si>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</si>
  <si>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</si>
  <si>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</si>
  <si>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</si>
  <si>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</si>
  <si>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</si>
  <si>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</si>
  <si>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</si>
  <si>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</si>
  <si>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</si>
  <si>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</si>
  <si>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</si>
  <si>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</si>
  <si>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</si>
  <si>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</si>
  <si>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</si>
  <si>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</si>
  <si>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</si>
  <si>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</si>
  <si>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</si>
  <si>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</si>
  <si>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</si>
  <si>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</si>
  <si>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</si>
  <si>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</si>
  <si>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</si>
  <si>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</si>
  <si>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</si>
  <si>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</si>
  <si>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</si>
  <si>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</si>
  <si>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</si>
  <si>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</si>
  <si>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</si>
  <si>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</si>
  <si>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</si>
  <si>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</si>
  <si>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</si>
  <si>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</si>
  <si>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</si>
  <si>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</si>
  <si>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</si>
  <si>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</si>
  <si>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</si>
  <si>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</si>
  <si>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</si>
  <si>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</si>
  <si>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</si>
  <si>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</si>
  <si>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</si>
  <si>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</si>
  <si>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</si>
  <si>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</si>
  <si>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</si>
  <si>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</si>
  <si>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</si>
  <si>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</si>
  <si>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</si>
  <si>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</si>
  <si>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</si>
  <si>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</si>
  <si>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</si>
  <si>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</si>
  <si>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</si>
  <si>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</si>
  <si>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</si>
  <si>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</si>
  <si>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</si>
  <si>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</si>
  <si>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</si>
  <si>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</si>
  <si>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</si>
  <si>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</si>
  <si>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</si>
  <si>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</si>
  <si>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</si>
  <si>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</si>
  <si>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</si>
  <si>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</si>
  <si>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</si>
  <si>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</si>
  <si>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</si>
  <si>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</si>
  <si>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</si>
  <si>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</si>
  <si>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</si>
  <si>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</si>
  <si>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</si>
  <si>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</si>
  <si>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</si>
  <si>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</si>
  <si>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</si>
  <si>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</si>
  <si>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</si>
  <si>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</si>
  <si>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</si>
  <si>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</si>
  <si>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</si>
  <si>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</si>
  <si>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</si>
  <si>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</si>
  <si>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</si>
  <si>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</si>
  <si>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</si>
  <si>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</si>
  <si>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</si>
  <si>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</si>
  <si>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</si>
  <si>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</si>
  <si>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</si>
  <si>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</si>
  <si>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</si>
  <si>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</si>
  <si>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</si>
  <si>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</si>
  <si>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</si>
  <si>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</si>
  <si>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</si>
  <si>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</si>
  <si>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</si>
  <si>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</si>
  <si>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</si>
  <si>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</si>
  <si>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</si>
  <si>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</si>
  <si>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</si>
  <si>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</si>
  <si>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</si>
  <si>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</si>
  <si>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</si>
  <si>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</si>
  <si>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</si>
  <si>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</si>
  <si>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</si>
  <si>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</si>
  <si>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</si>
  <si>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</si>
  <si>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</si>
  <si>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</si>
  <si>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</si>
  <si>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</si>
  <si>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</si>
  <si>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</si>
  <si>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</si>
  <si>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</si>
  <si>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</si>
  <si>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</si>
  <si>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</si>
  <si>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</si>
  <si>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</si>
  <si>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</si>
  <si>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</si>
  <si>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</si>
  <si>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</si>
  <si>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</si>
  <si>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</si>
  <si>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</si>
  <si>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</si>
  <si>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</si>
  <si>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</si>
  <si>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</si>
  <si>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</si>
  <si>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</si>
  <si>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</si>
  <si>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</si>
  <si>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</si>
  <si>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</si>
  <si>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</si>
  <si>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</si>
  <si>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</si>
  <si>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</si>
  <si>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</si>
  <si>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</si>
  <si>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</si>
  <si>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</si>
  <si>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</si>
  <si>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</si>
  <si>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</si>
  <si>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</si>
  <si>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</si>
  <si>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</si>
  <si>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</si>
  <si>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</si>
  <si>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</si>
  <si>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</si>
  <si>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</si>
  <si>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</si>
  <si>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</si>
  <si>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</si>
  <si>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</si>
  <si>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</si>
  <si>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</si>
  <si>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</si>
  <si>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</si>
  <si>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</si>
  <si>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</si>
  <si>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</si>
  <si>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</si>
  <si>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</si>
  <si>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</si>
  <si>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</si>
  <si>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</si>
  <si>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</si>
  <si>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</si>
  <si>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</si>
  <si>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</si>
  <si>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</si>
  <si>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</si>
  <si>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</si>
  <si>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</si>
  <si>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</si>
  <si>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</si>
  <si>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</si>
  <si>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</si>
  <si>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</si>
  <si>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</si>
  <si>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</si>
  <si>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</si>
  <si>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</si>
  <si>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</si>
  <si>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</si>
  <si>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</si>
  <si>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</si>
  <si>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</si>
  <si>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</si>
  <si>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</si>
  <si>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</si>
  <si>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</si>
  <si>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</si>
  <si>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</si>
  <si>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</si>
  <si>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</si>
  <si>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</si>
  <si>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</si>
  <si>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</si>
  <si>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</si>
  <si>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</si>
  <si>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</si>
  <si>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</si>
  <si>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</si>
  <si>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</si>
  <si>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</si>
  <si>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</si>
  <si>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</si>
  <si>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</si>
  <si>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</si>
  <si>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</si>
  <si>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</si>
  <si>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</si>
  <si>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</si>
  <si>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</si>
  <si>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</si>
  <si>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</si>
  <si>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</si>
  <si>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</si>
  <si>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</si>
  <si>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</si>
  <si>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</si>
  <si>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</si>
  <si>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</si>
  <si>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</si>
  <si>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</si>
  <si>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</si>
  <si>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</si>
  <si>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</si>
  <si>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</si>
  <si>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</si>
  <si>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</si>
  <si>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</si>
  <si>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</si>
  <si>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</si>
  <si>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</si>
  <si>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</si>
  <si>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</si>
  <si>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</si>
  <si>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</si>
  <si>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</si>
  <si>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</si>
  <si>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</si>
  <si>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</si>
  <si>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</si>
  <si>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</si>
  <si>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</si>
  <si>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</si>
  <si>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</si>
  <si>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</si>
  <si>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</si>
  <si>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</si>
  <si>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</si>
  <si>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</si>
  <si>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</si>
  <si>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</si>
  <si>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</si>
  <si>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</si>
  <si>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</si>
  <si>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</si>
  <si>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</si>
  <si>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</si>
  <si>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</si>
  <si>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</si>
  <si>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</si>
  <si>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</si>
  <si>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</si>
  <si>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</si>
  <si>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</si>
  <si>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</si>
  <si>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</si>
  <si>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</si>
  <si>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</si>
  <si>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</si>
  <si>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</si>
  <si>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</si>
  <si>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</si>
  <si>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</si>
  <si>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</si>
  <si>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</si>
  <si>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</si>
  <si>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</si>
  <si>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</si>
  <si>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</si>
  <si>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</si>
  <si>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</si>
  <si>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</si>
  <si>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</si>
  <si>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</si>
  <si>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</si>
  <si>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</si>
  <si>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</si>
  <si>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</si>
  <si>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</si>
  <si>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</si>
  <si>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</si>
  <si>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</si>
  <si>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</si>
  <si>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</si>
  <si>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</si>
  <si>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</si>
  <si>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</si>
  <si>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</si>
  <si>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</si>
  <si>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</si>
  <si>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</si>
  <si>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</si>
  <si>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</si>
  <si>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</si>
  <si>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</si>
  <si>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</si>
  <si>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</si>
  <si>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</si>
  <si>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</si>
  <si>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</si>
  <si>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</si>
  <si>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</si>
  <si>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</si>
  <si>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</si>
  <si>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</si>
  <si>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</si>
  <si>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</si>
  <si>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</si>
  <si>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</si>
  <si>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</si>
  <si>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</si>
  <si>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</si>
  <si>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</si>
  <si>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</si>
  <si>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</si>
  <si>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</si>
  <si>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</si>
  <si>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</si>
  <si>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</si>
  <si>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</si>
  <si>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</si>
  <si>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</si>
  <si>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</si>
  <si>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</si>
  <si>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</si>
  <si>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</si>
  <si>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</si>
  <si>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</si>
  <si>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</si>
  <si>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</si>
  <si>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</si>
  <si>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</si>
  <si>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</si>
  <si>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</si>
  <si>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</si>
  <si>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</si>
  <si>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</si>
  <si>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</si>
  <si>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</si>
  <si>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</si>
  <si>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</si>
  <si>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</si>
  <si>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</si>
  <si>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</si>
  <si>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</si>
  <si>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</si>
  <si>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</si>
  <si>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</si>
  <si>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</si>
  <si>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</si>
  <si>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</si>
  <si>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</si>
  <si>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</si>
  <si>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</si>
  <si>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</si>
  <si>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</si>
  <si>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</si>
  <si>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</si>
  <si>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</si>
  <si>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</si>
  <si>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</si>
  <si>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</si>
  <si>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</si>
  <si>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</si>
  <si>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</si>
  <si>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</si>
  <si>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</si>
  <si>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</si>
  <si>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</si>
  <si>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</si>
  <si>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</si>
  <si>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</si>
  <si>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</si>
  <si>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</si>
  <si>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</si>
  <si>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</si>
  <si>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</si>
  <si>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</si>
  <si>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</si>
  <si>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</si>
  <si>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</si>
  <si>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</si>
  <si>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</si>
  <si>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</si>
  <si>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</si>
  <si>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</si>
  <si>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</si>
  <si>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</si>
  <si>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</si>
  <si>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</si>
  <si>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</si>
  <si>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</si>
  <si>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</si>
  <si>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</si>
  <si>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</si>
  <si>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</si>
  <si>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</si>
  <si>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</si>
  <si>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</si>
  <si>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</si>
  <si>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</si>
  <si>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</si>
  <si>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</si>
  <si>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</si>
  <si>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</si>
  <si>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</si>
  <si>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</si>
  <si>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</si>
  <si>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</si>
  <si>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</si>
  <si>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</si>
  <si>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</si>
  <si>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</si>
  <si>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</si>
  <si>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</si>
  <si>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</si>
  <si>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</si>
  <si>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</si>
  <si>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</si>
  <si>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</si>
  <si>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</si>
  <si>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</si>
  <si>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</si>
  <si>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</si>
  <si>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</si>
  <si>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</si>
  <si>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</si>
  <si>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</si>
  <si>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</si>
  <si>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</si>
  <si>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</si>
  <si>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</si>
  <si>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</si>
  <si>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</si>
  <si>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</si>
  <si>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</si>
  <si>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</si>
  <si>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</si>
  <si>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</si>
  <si>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</si>
  <si>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</si>
  <si>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</si>
  <si>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</si>
  <si>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</si>
  <si>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</si>
  <si>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</si>
  <si>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</si>
  <si>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</si>
  <si>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</si>
  <si>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</si>
  <si>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</si>
  <si>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</si>
  <si>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</si>
  <si>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</si>
  <si>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</si>
  <si>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</si>
  <si>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</si>
  <si>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</si>
  <si>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</si>
  <si>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</si>
  <si>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</si>
  <si>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</si>
  <si>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</si>
  <si>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</si>
  <si>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</si>
  <si>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</si>
  <si>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</si>
  <si>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</si>
  <si>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</si>
  <si>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</si>
  <si>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</si>
  <si>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</si>
  <si>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</si>
  <si>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</si>
  <si>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</si>
  <si>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</si>
  <si>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</si>
  <si>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</si>
  <si>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</si>
  <si>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</si>
  <si>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</si>
  <si>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</si>
  <si>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</si>
  <si>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</si>
  <si>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</si>
  <si>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</si>
  <si>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</si>
  <si>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</si>
  <si>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</si>
  <si>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</si>
  <si>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</si>
  <si>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</si>
  <si>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</si>
  <si>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</si>
  <si>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</si>
  <si>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</si>
  <si>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</si>
  <si>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</si>
  <si>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</si>
  <si>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</si>
  <si>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</si>
  <si>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</si>
  <si>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</si>
  <si>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</si>
  <si>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</si>
  <si>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</si>
  <si>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</si>
  <si>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</si>
  <si>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</si>
  <si>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</si>
  <si>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</si>
  <si>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</si>
  <si>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</si>
  <si>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</si>
  <si>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</si>
  <si>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</si>
  <si>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</si>
  <si>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</si>
  <si>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</si>
  <si>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</si>
  <si>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</si>
  <si>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</si>
  <si>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</si>
  <si>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</si>
  <si>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</si>
  <si>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</si>
  <si>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</si>
  <si>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</si>
  <si>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</si>
  <si>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</si>
  <si>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</si>
  <si>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</si>
  <si>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</si>
  <si>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</si>
  <si>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</si>
  <si>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</si>
  <si>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</si>
  <si>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</si>
  <si>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</si>
  <si>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</si>
  <si>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</si>
  <si>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</si>
  <si>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</si>
  <si>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</si>
  <si>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</si>
  <si>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</si>
  <si>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</si>
  <si>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</si>
  <si>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</si>
  <si>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</si>
  <si>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</si>
  <si>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</si>
  <si>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</si>
  <si>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</si>
  <si>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</si>
  <si>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</si>
  <si>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</si>
  <si>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</si>
  <si>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</si>
  <si>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</si>
  <si>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</si>
  <si>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</si>
  <si>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</si>
  <si>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</si>
  <si>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</si>
  <si>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</si>
  <si>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</si>
  <si>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</si>
  <si>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</si>
  <si>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</si>
  <si>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</si>
  <si>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</si>
  <si>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</si>
  <si>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</si>
  <si>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</si>
  <si>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</si>
  <si>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</si>
  <si>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</si>
  <si>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</si>
  <si>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</si>
  <si>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</si>
  <si>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</si>
  <si>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</si>
  <si>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</si>
  <si>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</si>
  <si>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</si>
  <si>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</si>
  <si>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</si>
  <si>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</si>
  <si>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</si>
  <si>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</si>
  <si>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</si>
  <si>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</si>
  <si>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</si>
  <si>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</si>
  <si>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</si>
  <si>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</si>
  <si>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</si>
  <si>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</si>
  <si>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</si>
  <si>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</si>
  <si>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</si>
  <si>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</si>
  <si>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</si>
  <si>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</si>
  <si>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</si>
  <si>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</si>
  <si>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</si>
  <si>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</si>
  <si>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</si>
  <si>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</si>
  <si>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</si>
  <si>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</si>
  <si>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</si>
  <si>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</si>
  <si>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</si>
  <si>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</si>
  <si>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</si>
  <si>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</si>
  <si>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</si>
  <si>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</si>
  <si>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</si>
  <si>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</si>
  <si>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</si>
  <si>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</si>
  <si>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</si>
  <si>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</si>
  <si>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</si>
  <si>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</si>
  <si>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</si>
  <si>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</si>
  <si>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</si>
  <si>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</si>
  <si>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</si>
  <si>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</si>
  <si>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</si>
  <si>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</si>
  <si>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</si>
  <si>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</si>
  <si>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</si>
  <si>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</si>
  <si>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</si>
  <si>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</si>
  <si>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</si>
  <si>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</si>
  <si>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</si>
  <si>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</si>
  <si>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</si>
  <si>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</si>
  <si>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</si>
  <si>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</si>
  <si>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</si>
  <si>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</si>
  <si>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</si>
  <si>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</si>
  <si>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</si>
  <si>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</si>
  <si>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</si>
  <si>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</si>
  <si>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</si>
  <si>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</si>
  <si>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</si>
  <si>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</si>
  <si>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</si>
  <si>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</si>
  <si>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</si>
  <si>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</si>
  <si>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</si>
  <si>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</si>
  <si>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</si>
  <si>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</si>
  <si>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</si>
  <si>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</si>
  <si>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</si>
  <si>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</si>
  <si>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</si>
  <si>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</si>
  <si>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</si>
  <si>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</si>
  <si>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</si>
  <si>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</si>
  <si>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</si>
  <si>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</si>
  <si>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</si>
  <si>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</si>
  <si>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</si>
  <si>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</si>
  <si>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</si>
  <si>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</si>
  <si>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</si>
  <si>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</si>
  <si>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</si>
  <si>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</si>
  <si>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</si>
  <si>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</si>
  <si>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</si>
  <si>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</si>
  <si>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</si>
  <si>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</si>
  <si>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</si>
  <si>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</si>
  <si>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</si>
  <si>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</si>
  <si>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</si>
  <si>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</si>
  <si>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</si>
  <si>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</si>
  <si>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</si>
  <si>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</si>
  <si>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</si>
  <si>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</si>
  <si>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</si>
  <si>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</si>
  <si>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</si>
  <si>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</si>
  <si>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</si>
  <si>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</si>
  <si>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</si>
  <si>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</si>
  <si>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</si>
  <si>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</si>
  <si>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</si>
  <si>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</si>
  <si>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</si>
  <si>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</si>
  <si>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</si>
  <si>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</si>
  <si>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</si>
  <si>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</si>
  <si>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</si>
  <si>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</si>
  <si>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</si>
  <si>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</si>
  <si>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</si>
  <si>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</si>
  <si>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</si>
  <si>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</si>
  <si>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</si>
  <si>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</si>
  <si>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</si>
  <si>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</si>
  <si>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</si>
  <si>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</si>
  <si>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</si>
  <si>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</si>
  <si>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</si>
  <si>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</si>
  <si>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</si>
  <si>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</si>
  <si>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</si>
  <si>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</si>
  <si>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</si>
  <si>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</si>
  <si>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</si>
  <si>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</si>
  <si>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</si>
  <si>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</si>
  <si>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</si>
  <si>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</si>
  <si>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</si>
  <si>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</si>
  <si>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</si>
  <si>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</si>
  <si>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</si>
  <si>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</si>
  <si>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</si>
  <si>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</si>
  <si>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</si>
  <si>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</si>
  <si>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</si>
  <si>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</si>
  <si>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</si>
  <si>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</si>
  <si>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</si>
  <si>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</si>
  <si>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</si>
  <si>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</si>
  <si>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</si>
  <si>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</si>
  <si>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</si>
  <si>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</si>
  <si>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</si>
  <si>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</si>
  <si>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</si>
  <si>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</si>
  <si>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</si>
  <si>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</si>
  <si>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</si>
  <si>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</si>
  <si>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</si>
  <si>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</si>
  <si>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</si>
  <si>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</si>
  <si>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</si>
  <si>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</si>
  <si>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</si>
  <si>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</si>
  <si>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</si>
  <si>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</si>
  <si>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</si>
  <si>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</si>
  <si>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</si>
  <si>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</si>
  <si>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</si>
  <si>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</si>
  <si>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</si>
  <si>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</si>
  <si>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</si>
  <si>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</si>
  <si>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</si>
  <si>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</si>
  <si>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</si>
  <si>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</si>
  <si>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</si>
  <si>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</si>
  <si>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</si>
  <si>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</si>
  <si>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</si>
  <si>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</si>
  <si>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</si>
  <si>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</si>
  <si>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</si>
  <si>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</si>
  <si>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</si>
  <si>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</si>
  <si>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</si>
  <si>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</si>
  <si>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</si>
  <si>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</si>
  <si>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</si>
  <si>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</si>
  <si>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</si>
  <si>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</si>
  <si>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</si>
  <si>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</si>
  <si>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</si>
  <si>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</si>
  <si>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</si>
  <si>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</si>
  <si>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</si>
  <si>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</si>
  <si>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</si>
  <si>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</si>
  <si>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</si>
  <si>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</si>
  <si>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</si>
  <si>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</si>
  <si>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</si>
  <si>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</si>
  <si>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</si>
  <si>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</si>
  <si>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</si>
  <si>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</si>
  <si>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</si>
  <si>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</si>
  <si>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</si>
  <si>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</si>
  <si>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</si>
  <si>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</si>
  <si>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</si>
  <si>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</si>
  <si>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</si>
  <si>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</si>
  <si>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</si>
  <si>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</si>
  <si>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</si>
  <si>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</si>
  <si>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</si>
  <si>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</si>
  <si>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</si>
  <si>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</si>
  <si>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</si>
  <si>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</si>
  <si>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</si>
  <si>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</si>
  <si>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</si>
  <si>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</si>
  <si>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</si>
  <si>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</si>
  <si>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</si>
  <si>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</si>
  <si>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</si>
  <si>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</si>
  <si>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</si>
  <si>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</si>
  <si>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</si>
  <si>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</si>
  <si>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</si>
  <si>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</si>
  <si>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</si>
  <si>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</si>
  <si>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</si>
  <si>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</si>
  <si>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</si>
  <si>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</si>
  <si>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</si>
  <si>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</si>
  <si>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</si>
  <si>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</si>
  <si>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</si>
  <si>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</si>
  <si>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</si>
  <si>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</si>
  <si>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</si>
  <si>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</si>
  <si>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</si>
  <si>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</si>
  <si>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</si>
  <si>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</si>
  <si>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</si>
  <si>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</si>
  <si>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</si>
  <si>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</si>
  <si>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</si>
  <si>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</si>
  <si>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</si>
  <si>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</si>
  <si>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</si>
  <si>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</si>
  <si>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</si>
  <si>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</si>
  <si>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</si>
  <si>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</si>
  <si>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</si>
  <si>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</si>
  <si>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</si>
  <si>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</si>
  <si>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</si>
  <si>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</si>
  <si>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</si>
  <si>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</si>
  <si>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</si>
  <si>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</si>
  <si>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</si>
  <si>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</si>
  <si>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</si>
  <si>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</si>
  <si>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</si>
  <si>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</si>
  <si>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</si>
  <si>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</si>
  <si>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</si>
  <si>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</si>
  <si>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</si>
  <si>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</si>
  <si>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</si>
  <si>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</si>
  <si>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</si>
  <si>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</si>
  <si>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</si>
  <si>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</si>
  <si>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</si>
  <si>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</si>
  <si>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</si>
  <si>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</si>
  <si>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</si>
  <si>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</si>
  <si>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</si>
  <si>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</si>
  <si>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</si>
  <si>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</si>
  <si>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</si>
  <si>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</si>
  <si>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</si>
  <si>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</si>
  <si>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</si>
  <si>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</si>
  <si>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</si>
  <si>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</si>
  <si>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</si>
  <si>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</si>
  <si>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</si>
  <si>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</si>
  <si>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</si>
  <si>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</si>
  <si>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</si>
  <si>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</si>
  <si>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</si>
  <si>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</si>
  <si>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</si>
  <si>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</si>
  <si>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</si>
  <si>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</si>
  <si>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</si>
  <si>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</si>
  <si>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</si>
  <si>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</si>
  <si>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</si>
  <si>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</si>
  <si>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</si>
  <si>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</si>
  <si>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</si>
  <si>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</si>
  <si>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</si>
  <si>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</si>
  <si>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</si>
  <si>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</si>
  <si>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</si>
  <si>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</si>
  <si>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</si>
  <si>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</si>
  <si>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</si>
  <si>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</si>
  <si>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</si>
  <si>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</si>
  <si>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</si>
  <si>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</si>
  <si>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</si>
  <si>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</si>
  <si>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</si>
  <si>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</si>
  <si>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</si>
  <si>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</si>
  <si>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</si>
  <si>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</si>
  <si>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</si>
  <si>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</si>
  <si>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</si>
  <si>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</si>
  <si>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</si>
  <si>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</si>
  <si>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</si>
  <si>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</si>
  <si>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</si>
  <si>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</si>
  <si>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</si>
  <si>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</si>
  <si>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</si>
  <si>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</si>
  <si>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</si>
  <si>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</si>
  <si>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</si>
  <si>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</si>
  <si>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</si>
  <si>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</si>
  <si>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</si>
  <si>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</si>
  <si>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</si>
  <si>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</si>
  <si>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</si>
  <si>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</si>
  <si>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</si>
  <si>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</si>
  <si>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</si>
  <si>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</si>
  <si>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</si>
  <si>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</si>
  <si>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</si>
  <si>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</si>
  <si>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</si>
  <si>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</si>
  <si>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</si>
  <si>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</si>
  <si>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</si>
  <si>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</si>
  <si>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</si>
  <si>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</si>
  <si>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</si>
  <si>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</si>
  <si>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</si>
  <si>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</si>
  <si>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</si>
  <si>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</si>
  <si>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</si>
  <si>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</si>
  <si>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</si>
  <si>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</si>
  <si>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</si>
  <si>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</si>
  <si>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</si>
  <si>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</si>
  <si>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</si>
  <si>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</si>
  <si>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</si>
  <si>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</si>
  <si>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</si>
  <si>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</si>
  <si>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</si>
  <si>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</si>
  <si>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</si>
  <si>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</si>
  <si>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</si>
  <si>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</si>
  <si>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</si>
  <si>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</si>
  <si>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</si>
  <si>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</si>
  <si>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</si>
  <si>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</si>
  <si>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</si>
  <si>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</si>
  <si>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</si>
  <si>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</si>
  <si>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</si>
  <si>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</si>
  <si>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</si>
  <si>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</si>
  <si>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</si>
  <si>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</si>
  <si>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</si>
  <si>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</si>
  <si>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</si>
  <si>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</si>
  <si>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</si>
  <si>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</si>
  <si>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</si>
  <si>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</si>
  <si>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</si>
  <si>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</si>
  <si>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</si>
  <si>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</si>
  <si>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</si>
  <si>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</si>
  <si>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</si>
  <si>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</si>
  <si>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</si>
  <si>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</si>
  <si>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</si>
  <si>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</si>
  <si>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</si>
  <si>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</si>
  <si>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</si>
  <si>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</si>
  <si>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</si>
  <si>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</si>
  <si>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</si>
  <si>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</si>
  <si>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</si>
  <si>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</si>
  <si>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</si>
  <si>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</si>
  <si>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</si>
  <si>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</si>
  <si>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</si>
  <si>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</si>
  <si>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</si>
  <si>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</si>
  <si>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</si>
  <si>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</si>
  <si>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</si>
  <si>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</si>
  <si>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</si>
  <si>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</si>
  <si>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</si>
  <si>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</si>
  <si>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</si>
  <si>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</si>
  <si>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</si>
  <si>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</si>
  <si>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</si>
  <si>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</si>
  <si>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</si>
  <si>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</si>
  <si>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</si>
  <si>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</si>
  <si>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</si>
  <si>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</si>
  <si>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</si>
  <si>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</si>
  <si>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</si>
  <si>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</si>
  <si>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</si>
  <si>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</si>
  <si>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</si>
  <si>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</si>
  <si>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</si>
  <si>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</si>
  <si>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</si>
  <si>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</si>
  <si>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</si>
  <si>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</si>
  <si>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</si>
  <si>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</si>
  <si>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</si>
  <si>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</si>
  <si>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</si>
  <si>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</si>
  <si>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</si>
  <si>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</si>
  <si>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</si>
  <si>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</si>
  <si>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</si>
  <si>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</si>
  <si>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</si>
  <si>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</si>
  <si>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</si>
  <si>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</si>
  <si>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</si>
  <si>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</si>
  <si>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</si>
  <si>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</si>
  <si>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</si>
  <si>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</si>
  <si>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</si>
  <si>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</si>
  <si>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</si>
  <si>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</si>
  <si>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</si>
  <si>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</si>
  <si>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</si>
  <si>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</si>
  <si>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</si>
  <si>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</si>
  <si>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</si>
  <si>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</si>
  <si>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</si>
  <si>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</si>
  <si>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</si>
  <si>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</si>
  <si>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</si>
  <si>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</si>
  <si>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</si>
  <si>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</si>
  <si>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</si>
  <si>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</si>
  <si>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</si>
  <si>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</si>
  <si>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</si>
  <si>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</si>
  <si>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</si>
  <si>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</si>
  <si>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</si>
  <si>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</si>
  <si>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</si>
  <si>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</si>
  <si>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</si>
  <si>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</si>
  <si>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</si>
  <si>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</si>
  <si>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</si>
  <si>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</si>
  <si>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</si>
  <si>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</si>
  <si>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</si>
  <si>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</si>
  <si>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</si>
  <si>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</si>
  <si>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</si>
  <si>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</si>
  <si>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</si>
  <si>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</si>
  <si>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</si>
  <si>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</si>
  <si>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</si>
  <si>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</si>
  <si>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</si>
  <si>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</si>
  <si>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</si>
  <si>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</si>
  <si>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</si>
  <si>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</si>
  <si>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</si>
  <si>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</si>
  <si>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</si>
  <si>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</si>
  <si>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</si>
  <si>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</si>
  <si>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</si>
  <si>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</si>
  <si>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</si>
  <si>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</si>
  <si>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</si>
  <si>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</si>
  <si>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</si>
  <si>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</si>
  <si>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</si>
  <si>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</si>
  <si>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</si>
  <si>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</si>
  <si>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</si>
  <si>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</si>
  <si>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</si>
  <si>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</si>
  <si>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</si>
  <si>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</si>
  <si>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</si>
  <si>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</si>
  <si>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</si>
  <si>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</si>
  <si>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</si>
  <si>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</si>
  <si>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</si>
  <si>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</si>
  <si>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</si>
  <si>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</si>
  <si>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</si>
  <si>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</si>
  <si>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</si>
  <si>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</si>
  <si>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</si>
  <si>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</si>
  <si>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</si>
  <si>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</si>
  <si>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</si>
  <si>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</si>
  <si>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</si>
  <si>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</si>
  <si>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</si>
  <si>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</si>
  <si>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</si>
  <si>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</si>
  <si>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</si>
  <si>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</si>
  <si>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</si>
  <si>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</si>
  <si>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</si>
  <si>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</si>
  <si>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</si>
  <si>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</si>
  <si>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</si>
  <si>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</si>
  <si>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</si>
  <si>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</si>
  <si>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</si>
  <si>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</si>
  <si>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</si>
  <si>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</si>
  <si>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</si>
  <si>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</si>
  <si>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</si>
  <si>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</si>
  <si>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</si>
  <si>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</si>
  <si>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</si>
  <si>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</si>
  <si>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</si>
  <si>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</si>
  <si>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</si>
  <si>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</si>
  <si>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</si>
  <si>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</si>
  <si>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</si>
  <si>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</si>
  <si>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</si>
  <si>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</si>
  <si>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</si>
  <si>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</si>
  <si>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</si>
  <si>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</si>
  <si>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</si>
  <si>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</si>
  <si>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</si>
  <si>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</si>
  <si>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</si>
  <si>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</si>
  <si>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</si>
  <si>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</si>
  <si>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</si>
  <si>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</si>
  <si>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</si>
  <si>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</si>
  <si>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</si>
  <si>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</si>
  <si>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</si>
  <si>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</si>
  <si>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</si>
  <si>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</si>
  <si>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</si>
  <si>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</si>
  <si>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</si>
  <si>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</si>
  <si>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</si>
  <si>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</si>
  <si>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</si>
  <si>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</si>
  <si>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</si>
  <si>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</si>
  <si>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</si>
  <si>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</si>
  <si>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</si>
  <si>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</si>
  <si>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</si>
  <si>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</si>
  <si>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</si>
  <si>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</si>
  <si>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</si>
  <si>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</si>
  <si>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</si>
  <si>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</si>
  <si>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</si>
  <si>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</si>
  <si>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</si>
  <si>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</si>
  <si>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</si>
  <si>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</si>
  <si>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</si>
  <si>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</si>
  <si>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</si>
  <si>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</si>
  <si>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</si>
  <si>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</si>
  <si>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</si>
  <si>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</si>
  <si>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</si>
  <si>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</si>
  <si>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</si>
  <si>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</si>
  <si>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</si>
  <si>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</si>
  <si>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</si>
  <si>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</si>
  <si>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</si>
  <si>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</si>
  <si>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</si>
  <si>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</si>
  <si>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</si>
  <si>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</si>
  <si>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</si>
  <si>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</si>
  <si>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</si>
  <si>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</si>
  <si>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</si>
  <si>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</si>
  <si>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</si>
  <si>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</si>
  <si>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</si>
  <si>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</si>
  <si>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</si>
  <si>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</si>
  <si>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</si>
  <si>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</si>
  <si>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</si>
  <si>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</si>
  <si>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</si>
  <si>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</si>
  <si>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</si>
  <si>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</si>
  <si>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</si>
  <si>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</si>
  <si>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</si>
  <si>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</si>
  <si>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</si>
  <si>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</si>
  <si>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</si>
  <si>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</si>
  <si>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</si>
  <si>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</si>
  <si>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</si>
  <si>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</si>
  <si>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</si>
  <si>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</si>
  <si>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</si>
  <si>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</si>
  <si>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</si>
  <si>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</si>
  <si>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</si>
  <si>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</si>
  <si>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</si>
  <si>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</si>
  <si>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</si>
  <si>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</si>
  <si>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</si>
  <si>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</si>
  <si>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</si>
  <si>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</si>
  <si>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</si>
  <si>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</si>
  <si>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</si>
  <si>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</si>
  <si>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</si>
  <si>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</si>
  <si>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</si>
  <si>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</si>
  <si>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</si>
  <si>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</si>
  <si>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</si>
  <si>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</si>
  <si>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</si>
  <si>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</si>
  <si>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</si>
  <si>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</si>
  <si>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</si>
  <si>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</si>
  <si>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</si>
  <si>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</si>
  <si>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</si>
  <si>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</si>
  <si>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</si>
  <si>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</si>
  <si>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</si>
  <si>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</si>
  <si>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</si>
  <si>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</si>
  <si>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</si>
  <si>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</si>
  <si>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</si>
  <si>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</si>
  <si>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</si>
  <si>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</si>
  <si>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</si>
  <si>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</si>
  <si>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</si>
  <si>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</si>
  <si>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</si>
  <si>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</si>
  <si>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</si>
  <si>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</si>
  <si>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</si>
  <si>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</si>
  <si>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</si>
  <si>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</si>
  <si>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</si>
  <si>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</si>
  <si>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</si>
  <si>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</si>
  <si>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</si>
  <si>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</si>
  <si>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</si>
  <si>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</si>
  <si>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</si>
  <si>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</si>
  <si>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</si>
  <si>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</si>
  <si>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</si>
  <si>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</si>
  <si>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</si>
  <si>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</si>
  <si>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</si>
  <si>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</si>
  <si>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</si>
  <si>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</si>
  <si>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</si>
  <si>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</si>
  <si>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</si>
  <si>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</si>
  <si>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</si>
  <si>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</si>
  <si>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</si>
  <si>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</si>
  <si>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</si>
  <si>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</si>
  <si>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</si>
  <si>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</si>
  <si>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</si>
  <si>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</si>
  <si>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</si>
  <si>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</si>
  <si>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</si>
  <si>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</si>
  <si>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</si>
  <si>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</si>
  <si>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</si>
  <si>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</si>
  <si>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</si>
  <si>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</si>
  <si>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</si>
  <si>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</si>
  <si>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</si>
  <si>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</si>
  <si>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</si>
  <si>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</si>
  <si>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</si>
  <si>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</si>
  <si>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</si>
  <si>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</si>
  <si>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</si>
  <si>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</si>
  <si>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</si>
  <si>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</si>
  <si>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</si>
  <si>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</si>
  <si>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</si>
  <si>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</si>
  <si>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</si>
  <si>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</si>
  <si>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</si>
  <si>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</si>
  <si>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</si>
  <si>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</si>
  <si>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</si>
  <si>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</si>
  <si>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</si>
  <si>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</si>
  <si>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</si>
  <si>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</si>
  <si>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</si>
  <si>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</si>
  <si>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</si>
  <si>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</si>
  <si>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</si>
  <si>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</si>
  <si>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</si>
  <si>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</si>
  <si>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</si>
  <si>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</si>
  <si>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</si>
  <si>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</si>
  <si>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</si>
  <si>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</si>
  <si>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</si>
  <si>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</si>
  <si>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</si>
  <si>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</si>
  <si>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</si>
  <si>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</si>
  <si>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</si>
  <si>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</si>
  <si>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</si>
  <si>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</si>
  <si>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</si>
  <si>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</si>
  <si>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</si>
  <si>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</si>
  <si>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</si>
  <si>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</si>
  <si>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</si>
  <si>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</si>
  <si>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</si>
  <si>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</si>
  <si>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</si>
  <si>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</si>
  <si>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</si>
  <si>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</si>
  <si>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</si>
  <si>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</si>
  <si>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</si>
  <si>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</si>
  <si>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</si>
  <si>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</si>
  <si>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</si>
  <si>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</si>
  <si>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</si>
  <si>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</si>
  <si>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</si>
  <si>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</si>
  <si>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</si>
  <si>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</si>
  <si>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</si>
  <si>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</si>
  <si>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</si>
  <si>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</si>
  <si>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</si>
  <si>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</si>
  <si>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</si>
  <si>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</si>
  <si>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</si>
  <si>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</si>
  <si>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</si>
  <si>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</si>
  <si>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</si>
  <si>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</si>
  <si>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</si>
  <si>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</si>
  <si>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</si>
  <si>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</si>
  <si>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</si>
  <si>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</si>
  <si>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</si>
  <si>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</si>
  <si>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</si>
  <si>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</si>
  <si>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</si>
  <si>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</si>
  <si>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</si>
  <si>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</si>
  <si>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</si>
  <si>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</si>
  <si>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</si>
  <si>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</si>
  <si>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</si>
  <si>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</si>
  <si>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</si>
  <si>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</si>
  <si>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</si>
  <si>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</si>
  <si>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</si>
  <si>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</si>
  <si>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</si>
  <si>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</si>
  <si>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</si>
  <si>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</si>
  <si>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</si>
  <si>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</si>
  <si>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</si>
  <si>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</si>
  <si>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</si>
  <si>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</si>
  <si>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</si>
  <si>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</si>
  <si>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</si>
  <si>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</si>
  <si>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</si>
  <si>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</si>
  <si>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</si>
  <si>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</si>
  <si>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</si>
  <si>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</si>
  <si>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</si>
  <si>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</si>
  <si>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</si>
  <si>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</si>
  <si>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</si>
  <si>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</si>
  <si>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</si>
  <si>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</si>
  <si>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</si>
  <si>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</si>
  <si>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</si>
  <si>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</si>
  <si>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</si>
  <si>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</si>
  <si>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</si>
  <si>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</si>
  <si>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</si>
  <si>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</si>
  <si>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</si>
  <si>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</si>
  <si>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</si>
  <si>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</si>
  <si>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</si>
  <si>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</si>
  <si>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</si>
  <si>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</si>
  <si>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</si>
  <si>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</si>
  <si>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</si>
  <si>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</si>
  <si>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</si>
  <si>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</si>
  <si>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</si>
  <si>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</si>
  <si>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</si>
  <si>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</si>
  <si>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</si>
  <si>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</si>
  <si>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</si>
  <si>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</si>
  <si>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</si>
  <si>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</si>
  <si>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</si>
  <si>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</si>
  <si>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</si>
  <si>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</si>
  <si>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</si>
  <si>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</si>
  <si>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</si>
  <si>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</si>
  <si>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</si>
  <si>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</si>
  <si>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</si>
  <si>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</si>
  <si>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</si>
  <si>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</si>
  <si>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</si>
  <si>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</si>
  <si>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</si>
  <si>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</si>
  <si>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</si>
  <si>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</si>
  <si>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</si>
  <si>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</si>
  <si>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</si>
  <si>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</si>
  <si>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</si>
  <si>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</si>
  <si>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</si>
  <si>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</si>
  <si>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</si>
  <si>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</si>
  <si>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</si>
  <si>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</si>
  <si>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</si>
  <si>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</si>
  <si>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</si>
  <si>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</si>
  <si>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</si>
  <si>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</si>
  <si>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</si>
  <si>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</si>
  <si>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</si>
  <si>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</si>
  <si>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</si>
  <si>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</si>
  <si>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</si>
  <si>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</si>
  <si>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</si>
  <si>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</si>
  <si>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</si>
  <si>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</si>
  <si>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</si>
  <si>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</si>
  <si>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</si>
  <si>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</si>
  <si>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</si>
  <si>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</si>
  <si>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</si>
  <si>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</si>
  <si>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</si>
  <si>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</si>
  <si>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</si>
  <si>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</si>
  <si>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</si>
  <si>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</si>
  <si>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</si>
  <si>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</si>
  <si>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</si>
  <si>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</si>
  <si>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</si>
  <si>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</si>
  <si>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</si>
  <si>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</si>
  <si>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</si>
  <si>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</si>
  <si>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</si>
  <si>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</si>
  <si>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</si>
  <si>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</si>
  <si>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</si>
  <si>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</si>
  <si>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</si>
  <si>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</si>
  <si>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</si>
  <si>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</si>
  <si>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</si>
  <si>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</si>
  <si>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</si>
  <si>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</si>
  <si>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</si>
  <si>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</si>
  <si>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</si>
  <si>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</si>
  <si>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</si>
  <si>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</si>
  <si>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</si>
  <si>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</si>
  <si>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</si>
  <si>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</si>
  <si>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</si>
  <si>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</si>
  <si>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</si>
  <si>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</si>
  <si>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</si>
  <si>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</si>
  <si>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</si>
  <si>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</si>
  <si>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</si>
  <si>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</si>
  <si>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</si>
  <si>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</si>
  <si>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</si>
  <si>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</si>
  <si>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</si>
  <si>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</si>
  <si>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</si>
  <si>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</si>
  <si>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</si>
  <si>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</si>
  <si>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</si>
  <si>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</si>
  <si>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</si>
  <si>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</si>
  <si>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</si>
  <si>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</si>
  <si>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</si>
  <si>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</si>
  <si>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</si>
  <si>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</si>
  <si>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</si>
  <si>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</si>
  <si>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</si>
  <si>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</si>
  <si>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</si>
  <si>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</si>
  <si>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</si>
  <si>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</si>
  <si>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</si>
  <si>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</si>
  <si>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</si>
  <si>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</si>
  <si>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</si>
  <si>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</si>
  <si>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</si>
  <si>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</si>
  <si>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</si>
  <si>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</si>
  <si>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</si>
  <si>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</si>
  <si>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</si>
  <si>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</si>
  <si>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</si>
  <si>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</si>
  <si>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</si>
  <si>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</si>
  <si>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</si>
  <si>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</si>
  <si>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</si>
  <si>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</si>
  <si>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</si>
  <si>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</si>
  <si>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</si>
  <si>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</si>
  <si>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</si>
  <si>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</si>
  <si>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</si>
  <si>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</si>
  <si>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</si>
  <si>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</si>
  <si>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</si>
  <si>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</si>
  <si>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</si>
  <si>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</si>
  <si>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</si>
  <si>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</si>
  <si>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</si>
  <si>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</si>
  <si>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</si>
  <si>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</si>
  <si>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</si>
  <si>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</si>
  <si>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</si>
  <si>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</si>
  <si>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</si>
  <si>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</si>
  <si>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</si>
  <si>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</si>
  <si>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</si>
  <si>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</si>
  <si>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</si>
  <si>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</si>
  <si>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</si>
  <si>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</si>
  <si>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</si>
  <si>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</si>
  <si>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</si>
  <si>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</si>
  <si>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</si>
  <si>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</si>
  <si>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</si>
  <si>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</si>
  <si>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</si>
  <si>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</si>
  <si>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</si>
  <si>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</si>
  <si>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</si>
  <si>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</si>
  <si>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</si>
  <si>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</si>
  <si>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</si>
  <si>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</si>
  <si>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</si>
  <si>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</si>
  <si>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</si>
  <si>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</si>
  <si>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</si>
  <si>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</si>
  <si>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</si>
  <si>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</si>
  <si>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</si>
  <si>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</si>
  <si>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</si>
  <si>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</si>
  <si>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</si>
  <si>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</si>
  <si>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</si>
  <si>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</si>
  <si>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</si>
  <si>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</si>
  <si>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</si>
  <si>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</si>
  <si>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</si>
  <si>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</si>
  <si>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</si>
  <si>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</si>
  <si>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</si>
  <si>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</si>
  <si>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</si>
  <si>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</si>
  <si>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</si>
  <si>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</si>
  <si>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</si>
  <si>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</si>
  <si>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</si>
  <si>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</si>
  <si>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</si>
  <si>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</si>
  <si>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</si>
  <si>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</si>
  <si>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</si>
  <si>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</si>
  <si>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</si>
  <si>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</si>
  <si>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</si>
  <si>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</si>
  <si>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</si>
  <si>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</si>
  <si>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</si>
  <si>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</si>
  <si>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</si>
  <si>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</si>
  <si>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</si>
  <si>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</si>
  <si>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</si>
  <si>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</si>
  <si>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</si>
  <si>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</si>
  <si>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</si>
  <si>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</si>
  <si>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</si>
  <si>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</si>
  <si>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</si>
  <si>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</si>
  <si>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</si>
  <si>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</si>
  <si>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</si>
  <si>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</si>
  <si>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</si>
  <si>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</si>
  <si>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</si>
  <si>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</si>
  <si>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</si>
  <si>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</si>
  <si>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</si>
  <si>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</si>
  <si>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</si>
  <si>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</si>
  <si>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</si>
  <si>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</si>
  <si>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</si>
  <si>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</si>
  <si>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</si>
  <si>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</si>
  <si>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</si>
  <si>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</si>
  <si>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</si>
  <si>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</si>
  <si>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</si>
  <si>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</si>
  <si>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</si>
  <si>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</si>
  <si>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</si>
  <si>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</si>
  <si>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</si>
  <si>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</si>
  <si>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</si>
  <si>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</si>
  <si>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</si>
  <si>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</si>
  <si>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</si>
  <si>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</si>
  <si>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</si>
  <si>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</si>
  <si>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</si>
  <si>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</si>
  <si>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</si>
  <si>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</si>
  <si>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</si>
  <si>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</si>
  <si>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</si>
  <si>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</si>
  <si>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</si>
  <si>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</si>
  <si>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</si>
  <si>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</si>
  <si>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</si>
  <si>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</si>
  <si>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</si>
  <si>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</si>
  <si>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</si>
  <si>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</si>
  <si>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</si>
  <si>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</si>
  <si>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</si>
  <si>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</si>
  <si>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</si>
  <si>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</si>
  <si>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</si>
  <si>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</si>
  <si>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</si>
  <si>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</si>
  <si>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</si>
  <si>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</si>
  <si>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</si>
  <si>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</si>
  <si>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</si>
  <si>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</si>
  <si>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</si>
  <si>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</si>
  <si>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</si>
  <si>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</si>
  <si>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</si>
  <si>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</si>
  <si>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</si>
  <si>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</si>
  <si>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</si>
  <si>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</si>
  <si>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</si>
  <si>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</si>
  <si>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</si>
  <si>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</si>
  <si>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</si>
  <si>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</si>
  <si>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</si>
  <si>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</si>
  <si>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</si>
  <si>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</si>
  <si>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</si>
  <si>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</si>
  <si>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</si>
  <si>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</si>
  <si>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</si>
  <si>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</si>
  <si>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</si>
  <si>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</si>
  <si>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</si>
  <si>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</si>
  <si>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</si>
  <si>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</si>
  <si>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</si>
  <si>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</si>
  <si>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</si>
  <si>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</si>
  <si>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</si>
  <si>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</si>
  <si>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</si>
  <si>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</si>
  <si>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</si>
  <si>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</si>
  <si>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</si>
  <si>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</si>
  <si>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</si>
  <si>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</si>
  <si>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</si>
  <si>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</si>
  <si>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</si>
  <si>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</si>
  <si>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</si>
  <si>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</si>
  <si>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</si>
  <si>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</si>
  <si>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</si>
  <si>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</si>
  <si>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</si>
  <si>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</si>
  <si>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</si>
  <si>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</si>
  <si>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</si>
  <si>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</si>
  <si>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</si>
  <si>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</si>
  <si>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</si>
  <si>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</si>
  <si>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</si>
  <si>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</si>
  <si>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</si>
  <si>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</si>
  <si>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</si>
  <si>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</si>
  <si>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</si>
  <si>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</si>
  <si>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</si>
  <si>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</si>
  <si>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</si>
  <si>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</si>
  <si>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</si>
  <si>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</si>
  <si>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</si>
  <si>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</si>
  <si>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</si>
  <si>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</si>
  <si>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</si>
  <si>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</si>
  <si>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</si>
  <si>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</si>
  <si>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</si>
  <si>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</si>
  <si>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</si>
  <si>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</si>
  <si>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</si>
  <si>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</si>
  <si>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</si>
  <si>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</si>
  <si>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</si>
  <si>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</si>
  <si>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</si>
  <si>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</si>
  <si>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</si>
  <si>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</si>
  <si>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</si>
  <si>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</si>
  <si>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</si>
  <si>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</si>
  <si>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</si>
  <si>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</si>
  <si>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</si>
  <si>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</si>
  <si>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</si>
  <si>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</si>
  <si>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</si>
  <si>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</si>
  <si>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</si>
  <si>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</si>
  <si>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</si>
  <si>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</si>
  <si>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</si>
  <si>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</si>
  <si>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</si>
  <si>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</si>
  <si>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</si>
  <si>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</si>
  <si>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</si>
  <si>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</si>
  <si>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</si>
  <si>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</si>
  <si>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</si>
  <si>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</si>
  <si>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</si>
  <si>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</si>
  <si>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</si>
  <si>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</si>
  <si>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</si>
  <si>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</si>
  <si>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</si>
  <si>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</si>
  <si>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</si>
  <si>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</si>
  <si>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</si>
  <si>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</si>
  <si>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</si>
  <si>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</si>
  <si>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</si>
  <si>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</si>
  <si>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</si>
  <si>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</si>
  <si>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</si>
  <si>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</si>
  <si>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</si>
  <si>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</si>
  <si>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</si>
  <si>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</si>
  <si>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</si>
  <si>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</si>
  <si>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</si>
  <si>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</si>
  <si>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</si>
  <si>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</si>
  <si>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</si>
  <si>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</si>
  <si>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</si>
  <si>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</si>
  <si>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</si>
  <si>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</si>
  <si>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</si>
  <si>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</si>
  <si>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</si>
  <si>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</si>
  <si>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</si>
  <si>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</si>
  <si>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</si>
  <si>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</si>
  <si>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</si>
  <si>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</si>
  <si>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</si>
  <si>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</si>
  <si>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</si>
  <si>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</si>
  <si>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</si>
  <si>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</si>
  <si>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</si>
  <si>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</si>
  <si>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</si>
  <si>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</si>
  <si>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</si>
  <si>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</si>
  <si>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</si>
  <si>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</si>
  <si>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</si>
  <si>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</si>
  <si>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</si>
  <si>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</si>
  <si>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</si>
  <si>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</si>
  <si>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</si>
  <si>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</si>
  <si>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</si>
  <si>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</si>
  <si>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</si>
  <si>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</si>
  <si>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</si>
  <si>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</si>
  <si>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</si>
  <si>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</si>
  <si>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</si>
  <si>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</si>
  <si>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</si>
  <si>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</si>
  <si>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</si>
  <si>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</si>
  <si>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</si>
  <si>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</si>
  <si>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</si>
  <si>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</si>
  <si>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</si>
  <si>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</si>
  <si>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</si>
  <si>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</si>
  <si>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</si>
  <si>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</si>
  <si>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</si>
  <si>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</si>
  <si>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</si>
  <si>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</si>
  <si>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</si>
  <si>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</si>
  <si>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</si>
  <si>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</si>
  <si>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</si>
  <si>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</si>
  <si>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</si>
  <si>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</si>
  <si>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</si>
  <si>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</si>
  <si>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</si>
  <si>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</si>
  <si>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</si>
  <si>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</si>
  <si>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</si>
  <si>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</si>
  <si>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</si>
  <si>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</si>
  <si>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</si>
  <si>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</si>
  <si>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</si>
  <si>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</si>
  <si>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</si>
  <si>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</si>
  <si>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</si>
  <si>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</si>
  <si>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</si>
  <si>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</si>
  <si>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</si>
  <si>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</si>
  <si>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</si>
  <si>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</si>
  <si>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</si>
  <si>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</si>
  <si>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</si>
  <si>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</si>
  <si>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</si>
  <si>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</si>
  <si>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</si>
  <si>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</si>
  <si>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</si>
  <si>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</si>
  <si>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</si>
  <si>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</si>
  <si>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</si>
  <si>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</si>
  <si>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</si>
  <si>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</si>
  <si>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</si>
  <si>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</si>
  <si>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</si>
  <si>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</si>
  <si>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</si>
  <si>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</si>
  <si>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</si>
  <si>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</si>
  <si>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</si>
  <si>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</si>
  <si>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</si>
  <si>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</si>
  <si>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</si>
  <si>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</si>
  <si>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</si>
  <si>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</si>
  <si>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</si>
  <si>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</si>
  <si>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</si>
  <si>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</si>
  <si>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</si>
  <si>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</si>
  <si>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</si>
  <si>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</si>
  <si>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</si>
  <si>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</si>
  <si>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</si>
  <si>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</si>
  <si>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</si>
  <si>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</si>
  <si>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</si>
  <si>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</si>
  <si>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</si>
  <si>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</si>
  <si>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</si>
  <si>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</si>
  <si>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</si>
  <si>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</si>
  <si>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</si>
  <si>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</si>
  <si>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</si>
  <si>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</si>
  <si>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</si>
  <si>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</si>
  <si>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</si>
  <si>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</si>
  <si>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</si>
  <si>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</si>
  <si>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</si>
  <si>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</si>
  <si>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</si>
  <si>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</si>
  <si>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</si>
  <si>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</si>
  <si>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</si>
  <si>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</si>
  <si>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</si>
  <si>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</si>
  <si>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</si>
  <si>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</si>
  <si>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</si>
  <si>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</si>
  <si>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</si>
  <si>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</si>
  <si>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</si>
  <si>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</si>
  <si>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</si>
  <si>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</si>
  <si>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</si>
  <si>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</si>
  <si>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</si>
  <si>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</si>
  <si>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</si>
  <si>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</si>
  <si>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</si>
  <si>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</si>
  <si>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</si>
  <si>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</si>
  <si>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</si>
  <si>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</si>
  <si>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</si>
  <si>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</si>
  <si>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</si>
  <si>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</si>
  <si>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</si>
  <si>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</si>
  <si>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</si>
  <si>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</si>
  <si>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</si>
  <si>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</si>
  <si>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</si>
  <si>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</si>
  <si>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</si>
  <si>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</si>
  <si>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</si>
  <si>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</si>
  <si>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</si>
  <si>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</si>
  <si>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</si>
  <si>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</si>
  <si>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</si>
  <si>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</si>
  <si>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</si>
  <si>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</si>
  <si>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</si>
  <si>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</si>
  <si>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</si>
  <si>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</si>
  <si>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</si>
  <si>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</si>
  <si>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</si>
  <si>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</si>
  <si>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</si>
  <si>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</si>
  <si>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</si>
  <si>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</si>
  <si>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</si>
  <si>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</si>
  <si>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</si>
  <si>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</si>
  <si>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</si>
  <si>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</si>
  <si>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</si>
  <si>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</si>
  <si>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</si>
  <si>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</si>
  <si>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</si>
  <si>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</si>
  <si>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</si>
  <si>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</si>
  <si>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</si>
  <si>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</si>
  <si>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</si>
  <si>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</si>
  <si>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</si>
  <si>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</si>
  <si>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</si>
  <si>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</si>
  <si>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</si>
  <si>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</si>
  <si>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</si>
  <si>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</si>
  <si>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</si>
  <si>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</si>
  <si>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</si>
  <si>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</si>
  <si>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</si>
  <si>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</si>
  <si>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</si>
  <si>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</si>
  <si>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</si>
  <si>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</si>
  <si>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</si>
  <si>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</si>
  <si>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</si>
  <si>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</si>
  <si>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</si>
  <si>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</si>
  <si>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</si>
  <si>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</si>
  <si>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</si>
  <si>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</si>
  <si>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</si>
  <si>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</si>
  <si>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</si>
  <si>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</si>
  <si>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</si>
  <si>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</si>
  <si>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</si>
  <si>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</si>
  <si>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</si>
  <si>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</si>
  <si>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</si>
  <si>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</si>
  <si>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</si>
  <si>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</si>
  <si>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</si>
  <si>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</si>
  <si>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</si>
  <si>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</si>
  <si>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</si>
  <si>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</si>
  <si>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</si>
  <si>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</si>
  <si>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</si>
  <si>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</si>
  <si>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</si>
  <si>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</si>
  <si>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</si>
  <si>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</si>
  <si>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</si>
  <si>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</si>
  <si>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</si>
  <si>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</si>
  <si>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</si>
  <si>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</si>
  <si>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</si>
  <si>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</si>
  <si>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</si>
  <si>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</si>
  <si>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</si>
  <si>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</si>
  <si>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</si>
  <si>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</si>
  <si>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</si>
  <si>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</si>
  <si>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</si>
  <si>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</si>
  <si>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</si>
  <si>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</si>
  <si>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</si>
  <si>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</si>
  <si>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</si>
  <si>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</si>
  <si>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</si>
  <si>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</si>
  <si>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</si>
  <si>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</si>
  <si>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</si>
  <si>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</si>
  <si>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</si>
  <si>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</si>
  <si>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</si>
  <si>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</si>
  <si>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</si>
  <si>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</si>
  <si>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</si>
  <si>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</si>
  <si>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</si>
  <si>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</si>
  <si>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</si>
  <si>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</si>
  <si>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</si>
  <si>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</si>
  <si>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</si>
  <si>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</si>
  <si>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</si>
  <si>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</si>
  <si>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</si>
  <si>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</si>
  <si>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</si>
  <si>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</si>
  <si>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</si>
  <si>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</si>
  <si>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</si>
  <si>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</si>
  <si>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</si>
  <si>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</si>
  <si>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</si>
  <si>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</si>
  <si>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</si>
  <si>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</si>
  <si>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</si>
  <si>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</si>
  <si>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</si>
  <si>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</si>
  <si>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</si>
  <si>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</si>
  <si>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</si>
  <si>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</si>
  <si>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</si>
  <si>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</si>
  <si>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</si>
  <si>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</si>
  <si>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</si>
  <si>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</si>
  <si>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</si>
  <si>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</si>
  <si>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</si>
  <si>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</si>
  <si>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</si>
  <si>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</si>
  <si>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</si>
  <si>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</si>
  <si>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</si>
  <si>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</si>
  <si>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</si>
  <si>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</si>
  <si>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</si>
  <si>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</si>
  <si>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</si>
  <si>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</si>
  <si>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</si>
  <si>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</si>
  <si>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</si>
  <si>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</si>
  <si>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</si>
  <si>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</si>
  <si>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</si>
  <si>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</si>
  <si>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</si>
  <si>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</si>
  <si>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</si>
  <si>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</si>
  <si>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</si>
  <si>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</si>
  <si>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</si>
  <si>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</si>
  <si>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</si>
  <si>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</si>
  <si>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</si>
  <si>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</si>
  <si>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</si>
  <si>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</si>
  <si>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</si>
  <si>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</si>
  <si>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</si>
  <si>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</si>
  <si>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</si>
  <si>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</si>
  <si>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</si>
  <si>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</si>
  <si>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</si>
  <si>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</si>
  <si>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</si>
  <si>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</si>
  <si>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</si>
  <si>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</si>
  <si>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</si>
  <si>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</si>
  <si>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</si>
  <si>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</si>
  <si>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</si>
  <si>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</si>
  <si>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</si>
  <si>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</si>
  <si>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</si>
  <si>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</si>
  <si>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</si>
  <si>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</si>
  <si>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</si>
  <si>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</si>
  <si>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</si>
  <si>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</si>
  <si>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</si>
  <si>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</si>
  <si>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</si>
  <si>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</si>
  <si>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</si>
  <si>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</si>
  <si>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</si>
  <si>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</si>
  <si>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</si>
  <si>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</si>
  <si>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</si>
  <si>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</si>
  <si>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</si>
  <si>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</si>
  <si>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</si>
  <si>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</si>
  <si>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</si>
  <si>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</si>
  <si>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</si>
  <si>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</si>
  <si>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</si>
  <si>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</si>
  <si>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</si>
  <si>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</si>
  <si>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</si>
  <si>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</si>
  <si>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</si>
  <si>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</si>
  <si>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</si>
  <si>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</si>
  <si>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</si>
  <si>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</si>
  <si>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</si>
  <si>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</si>
  <si>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</si>
  <si>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</si>
  <si>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</si>
  <si>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</si>
  <si>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</si>
  <si>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</si>
  <si>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</si>
  <si>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</si>
  <si>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</si>
  <si>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</si>
  <si>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</si>
  <si>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</si>
  <si>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</si>
  <si>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</si>
  <si>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</si>
  <si>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</si>
  <si>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</si>
  <si>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</si>
  <si>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</si>
  <si>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</si>
  <si>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</si>
  <si>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</si>
  <si>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</si>
  <si>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</si>
  <si>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</si>
  <si>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</si>
  <si>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</si>
  <si>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</si>
  <si>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</si>
  <si>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</si>
  <si>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</si>
  <si>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</si>
  <si>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</si>
  <si>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</si>
  <si>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</si>
  <si>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</si>
  <si>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</si>
  <si>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</si>
  <si>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</si>
  <si>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</si>
  <si>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</si>
  <si>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</si>
  <si>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</si>
  <si>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</si>
  <si>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</si>
  <si>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</si>
  <si>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</si>
  <si>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</si>
  <si>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</si>
  <si>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</si>
  <si>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</si>
  <si>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</si>
  <si>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</si>
  <si>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</si>
  <si>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</si>
  <si>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</si>
  <si>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</si>
  <si>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</si>
  <si>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</si>
  <si>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</si>
  <si>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</si>
  <si>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</si>
  <si>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</si>
  <si>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</si>
  <si>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</si>
  <si>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</si>
  <si>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</si>
  <si>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</si>
  <si>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</si>
  <si>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</si>
  <si>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</si>
  <si>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</si>
  <si>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</si>
  <si>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</si>
  <si>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</si>
  <si>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</si>
  <si>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</si>
  <si>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</si>
  <si>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</si>
  <si>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</si>
  <si>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</si>
  <si>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</si>
  <si>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</si>
  <si>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</si>
  <si>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</si>
  <si>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</si>
  <si>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</si>
  <si>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</si>
  <si>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</si>
  <si>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</si>
  <si>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</si>
  <si>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</si>
  <si>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</si>
  <si>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</si>
  <si>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</si>
  <si>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</si>
  <si>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</si>
  <si>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</si>
  <si>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</si>
  <si>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</si>
  <si>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</si>
  <si>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</si>
  <si>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</si>
  <si>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</si>
  <si>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</si>
  <si>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</si>
  <si>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</si>
  <si>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</si>
  <si>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</si>
  <si>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</si>
  <si>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</si>
  <si>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</si>
  <si>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</si>
  <si>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</si>
  <si>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</si>
  <si>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</si>
  <si>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</si>
  <si>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</si>
  <si>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</si>
  <si>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</si>
  <si>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</si>
  <si>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</si>
  <si>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</si>
  <si>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</si>
  <si>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</si>
  <si>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</si>
  <si>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</si>
  <si>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</si>
  <si>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</si>
  <si>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</si>
  <si>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</si>
  <si>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</si>
  <si>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</si>
  <si>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</si>
  <si>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</si>
  <si>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</si>
  <si>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</si>
  <si>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</si>
  <si>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</si>
  <si>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</si>
  <si>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</si>
  <si>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</si>
  <si>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</si>
  <si>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</si>
  <si>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</si>
  <si>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</si>
  <si>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</si>
  <si>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</si>
  <si>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</si>
  <si>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</si>
  <si>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</si>
  <si>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</si>
  <si>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</si>
  <si>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</si>
  <si>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</si>
  <si>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</si>
  <si>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</si>
  <si>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</si>
  <si>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</si>
  <si>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</si>
  <si>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</si>
  <si>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</si>
  <si>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</si>
  <si>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</si>
  <si>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</si>
  <si>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</si>
  <si>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</si>
  <si>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</si>
  <si>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</si>
  <si>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</si>
  <si>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</si>
  <si>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</si>
  <si>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</si>
  <si>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</si>
  <si>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</si>
  <si>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</si>
  <si>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</si>
  <si>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</si>
  <si>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</si>
  <si>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</si>
  <si>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</si>
  <si>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</si>
  <si>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</si>
  <si>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</si>
  <si>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</si>
  <si>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</si>
  <si>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</si>
  <si>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</si>
  <si>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</si>
  <si>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</si>
  <si>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</si>
  <si>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</si>
  <si>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</si>
  <si>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</si>
  <si>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</si>
  <si>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</si>
  <si>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</si>
  <si>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</si>
  <si>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</si>
  <si>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</si>
  <si>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</si>
  <si>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</si>
  <si>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</si>
  <si>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</si>
  <si>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</si>
  <si>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</si>
  <si>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</si>
  <si>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</si>
  <si>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</si>
  <si>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</si>
  <si>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</si>
  <si>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</si>
  <si>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</si>
  <si>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</si>
  <si>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</si>
  <si>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</si>
  <si>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</si>
  <si>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</si>
  <si>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</si>
  <si>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</si>
  <si>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</si>
  <si>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</si>
  <si>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</si>
  <si>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</si>
  <si>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</si>
  <si>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</si>
  <si>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</si>
  <si>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</si>
  <si>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</si>
  <si>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</si>
  <si>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</si>
  <si>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</si>
  <si>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</si>
  <si>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</si>
  <si>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</si>
  <si>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</si>
  <si>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</si>
  <si>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</si>
  <si>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</si>
  <si>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</si>
  <si>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</si>
  <si>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</si>
  <si>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</si>
  <si>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</si>
  <si>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</si>
  <si>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</si>
  <si>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</si>
  <si>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</si>
  <si>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</si>
  <si>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</si>
  <si>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</si>
  <si>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</si>
  <si>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</si>
  <si>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</si>
  <si>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</si>
  <si>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</si>
  <si>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</si>
  <si>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</si>
  <si>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</si>
  <si>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</si>
  <si>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</si>
  <si>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</si>
  <si>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</si>
  <si>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</si>
  <si>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</si>
  <si>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</si>
  <si>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</si>
  <si>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</si>
  <si>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</si>
  <si>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</si>
  <si>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</si>
  <si>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</si>
  <si>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</si>
  <si>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</si>
  <si>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</si>
  <si>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</si>
  <si>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</si>
  <si>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</si>
  <si>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</si>
  <si>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</si>
  <si>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</si>
  <si>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</si>
  <si>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</si>
  <si>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</si>
  <si>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</si>
  <si>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</si>
  <si>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</si>
  <si>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</si>
  <si>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</si>
  <si>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</si>
  <si>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</si>
  <si>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</si>
  <si>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</si>
  <si>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</si>
  <si>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</si>
  <si>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</si>
  <si>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</si>
  <si>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</si>
  <si>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</si>
  <si>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</si>
  <si>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</si>
  <si>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</si>
  <si>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</si>
  <si>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</si>
  <si>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</si>
  <si>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</si>
  <si>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</si>
  <si>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</si>
  <si>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</si>
  <si>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</si>
  <si>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</si>
  <si>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</si>
  <si>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</si>
  <si>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</si>
  <si>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</si>
  <si>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</si>
  <si>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</si>
  <si>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</si>
  <si>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</si>
  <si>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</si>
  <si>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</si>
  <si>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</si>
  <si>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</si>
  <si>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</si>
  <si>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</si>
  <si>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</si>
  <si>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</si>
  <si>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</si>
  <si>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</si>
  <si>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</si>
  <si>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</si>
  <si>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</si>
  <si>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</si>
  <si>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</si>
  <si>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</si>
  <si>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</si>
  <si>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</si>
  <si>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</si>
  <si>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</si>
  <si>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</si>
  <si>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</si>
  <si>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</si>
  <si>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</si>
  <si>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</si>
  <si>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</si>
  <si>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</si>
  <si>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</si>
  <si>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</si>
  <si>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</si>
  <si>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</si>
  <si>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</si>
  <si>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</si>
  <si>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</si>
  <si>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</si>
  <si>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</si>
  <si>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</si>
  <si>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</si>
  <si>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</si>
  <si>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</si>
  <si>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</si>
  <si>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</si>
  <si>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</si>
  <si>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</si>
  <si>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</si>
  <si>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</si>
  <si>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</si>
  <si>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</si>
  <si>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</si>
  <si>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</si>
  <si>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</si>
  <si>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</si>
  <si>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</si>
  <si>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</si>
  <si>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</si>
  <si>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</si>
  <si>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</si>
  <si>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</si>
  <si>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</si>
  <si>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</si>
  <si>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</si>
  <si>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</si>
  <si>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</si>
  <si>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</si>
  <si>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</si>
  <si>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</si>
  <si>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</si>
  <si>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</si>
  <si>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</si>
  <si>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</si>
  <si>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</si>
  <si>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</si>
  <si>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</si>
  <si>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</si>
  <si>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</si>
  <si>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</si>
  <si>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</si>
  <si>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</si>
  <si>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</si>
  <si>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</si>
  <si>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</si>
  <si>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</si>
  <si>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</si>
  <si>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</si>
  <si>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</si>
  <si>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</si>
  <si>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</si>
  <si>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</si>
  <si>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</si>
  <si>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</si>
  <si>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</si>
  <si>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</si>
  <si>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</si>
  <si>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</si>
  <si>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</si>
  <si>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</si>
  <si>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</si>
  <si>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</si>
  <si>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</si>
  <si>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</si>
  <si>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</si>
  <si>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</si>
  <si>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</si>
  <si>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</si>
  <si>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</si>
  <si>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</si>
  <si>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</si>
  <si>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</si>
  <si>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</si>
  <si>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</si>
  <si>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</si>
  <si>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</si>
  <si>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</si>
  <si>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</si>
  <si>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</si>
  <si>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</si>
  <si>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</si>
  <si>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</si>
  <si>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</si>
  <si>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</si>
  <si>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</si>
  <si>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</si>
  <si>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</si>
  <si>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</si>
  <si>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</si>
  <si>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</si>
  <si>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</si>
  <si>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</si>
  <si>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</si>
  <si>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</si>
  <si>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</si>
  <si>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</si>
  <si>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</si>
  <si>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</si>
  <si>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</si>
  <si>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</si>
  <si>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</si>
  <si>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</si>
  <si>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</si>
  <si>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</si>
  <si>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</si>
  <si>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</si>
  <si>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</si>
  <si>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</si>
  <si>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</si>
  <si>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</si>
  <si>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</si>
  <si>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</si>
  <si>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</si>
  <si>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</si>
  <si>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</si>
  <si>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</si>
  <si>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</si>
  <si>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</si>
  <si>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</si>
  <si>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</si>
  <si>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</si>
  <si>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</si>
  <si>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</si>
  <si>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</si>
  <si>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</si>
  <si>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</si>
  <si>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</si>
  <si>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</si>
  <si>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</si>
  <si>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</si>
  <si>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</si>
  <si>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</si>
  <si>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</si>
  <si>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</si>
  <si>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</si>
  <si>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</si>
  <si>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</si>
  <si>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</si>
  <si>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</si>
  <si>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</si>
  <si>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</si>
  <si>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</si>
  <si>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</si>
  <si>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</si>
  <si>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</si>
  <si>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</si>
  <si>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</si>
  <si>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</si>
  <si>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</si>
  <si>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</si>
  <si>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</si>
  <si>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</si>
  <si>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</si>
  <si>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</si>
  <si>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</si>
  <si>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</si>
  <si>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</si>
  <si>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</si>
  <si>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</si>
  <si>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</si>
  <si>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</si>
  <si>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</si>
  <si>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</si>
  <si>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</si>
  <si>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</si>
  <si>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</si>
  <si>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</si>
  <si>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</si>
  <si>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</si>
  <si>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</si>
  <si>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</si>
  <si>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</si>
  <si>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</si>
  <si>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</si>
  <si>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</si>
  <si>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</si>
  <si>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</si>
  <si>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</si>
  <si>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</si>
  <si>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</si>
  <si>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</si>
  <si>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</si>
  <si>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</si>
  <si>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</si>
  <si>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</si>
  <si>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</si>
  <si>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</si>
  <si>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</si>
  <si>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</si>
  <si>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</si>
  <si>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</si>
  <si>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</si>
  <si>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</si>
  <si>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</si>
  <si>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</si>
  <si>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</si>
  <si>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</si>
  <si>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</si>
  <si>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</si>
  <si>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</si>
  <si>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</si>
  <si>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</si>
  <si>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</si>
  <si>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</si>
  <si>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</si>
  <si>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</si>
  <si>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</si>
  <si>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</si>
  <si>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</si>
  <si>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</si>
  <si>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</si>
  <si>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</si>
  <si>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</si>
  <si>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</si>
  <si>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</si>
  <si>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</si>
  <si>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</si>
  <si>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</si>
  <si>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</si>
  <si>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</si>
  <si>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</si>
  <si>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</si>
  <si>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</si>
  <si>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</si>
  <si>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</si>
  <si>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</si>
  <si>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</si>
  <si>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</si>
  <si>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</si>
  <si>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</si>
  <si>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</si>
  <si>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</si>
  <si>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</si>
  <si>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</si>
  <si>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</si>
  <si>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</si>
  <si>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</si>
  <si>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</si>
  <si>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</si>
  <si>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</si>
  <si>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</si>
  <si>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</si>
  <si>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</si>
  <si>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</si>
  <si>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</si>
  <si>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</si>
  <si>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</si>
  <si>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</si>
  <si>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</si>
  <si>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</si>
  <si>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</si>
  <si>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</si>
  <si>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</si>
  <si>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</si>
  <si>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</si>
  <si>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</si>
  <si>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</si>
  <si>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</si>
  <si>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</si>
  <si>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</si>
  <si>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</si>
  <si>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</si>
  <si>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</si>
  <si>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</si>
  <si>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</si>
  <si>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</si>
  <si>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</si>
  <si>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</si>
  <si>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</si>
  <si>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</si>
  <si>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</si>
  <si>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</si>
  <si>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</si>
  <si>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</si>
  <si>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</si>
  <si>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</si>
  <si>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</si>
  <si>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</si>
  <si>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</si>
  <si>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</si>
  <si>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</si>
  <si>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</si>
  <si>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</si>
  <si>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</si>
  <si>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</si>
  <si>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</si>
  <si>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</si>
  <si>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</si>
  <si>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</si>
  <si>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</si>
  <si>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</si>
  <si>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</si>
  <si>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</si>
  <si>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</si>
  <si>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</si>
  <si>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</si>
  <si>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</si>
  <si>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</si>
  <si>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</si>
  <si>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</si>
  <si>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</si>
  <si>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</si>
  <si>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</si>
  <si>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</si>
  <si>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</si>
  <si>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</si>
  <si>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</si>
  <si>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</si>
  <si>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</si>
  <si>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</si>
  <si>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</si>
  <si>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</si>
  <si>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</si>
  <si>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</si>
  <si>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</si>
  <si>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</si>
  <si>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</si>
  <si>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</si>
  <si>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</si>
  <si>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</si>
  <si>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</si>
  <si>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</si>
  <si>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</si>
  <si>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</si>
  <si>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</si>
  <si>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</si>
  <si>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</si>
  <si>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</si>
  <si>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</si>
  <si>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</si>
  <si>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</si>
  <si>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</si>
  <si>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</si>
  <si>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</si>
  <si>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</si>
  <si>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</si>
  <si>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</si>
  <si>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</si>
  <si>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</si>
  <si>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</si>
  <si>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</si>
  <si>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</si>
  <si>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</si>
  <si>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</si>
  <si>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</si>
  <si>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</si>
  <si>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</si>
  <si>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</si>
  <si>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</si>
  <si>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</si>
  <si>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</si>
  <si>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</si>
  <si>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</si>
  <si>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</si>
  <si>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</si>
  <si>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</si>
  <si>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</si>
  <si>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</si>
  <si>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</si>
  <si>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</si>
  <si>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</si>
  <si>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</si>
  <si>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</si>
  <si>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</si>
  <si>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</si>
  <si>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</si>
  <si>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</si>
  <si>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</si>
  <si>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</si>
  <si>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</si>
  <si>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</si>
  <si>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</si>
  <si>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</si>
  <si>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</si>
  <si>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</si>
  <si>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</si>
  <si>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</si>
  <si>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</si>
  <si>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</si>
  <si>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</si>
  <si>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</si>
  <si>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</si>
  <si>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</si>
  <si>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</si>
  <si>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</si>
  <si>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</si>
  <si>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</si>
  <si>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</si>
  <si>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</si>
  <si>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</si>
  <si>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</si>
  <si>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</si>
  <si>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</si>
  <si>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</si>
  <si>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</si>
  <si>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</si>
  <si>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</si>
  <si>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</si>
  <si>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</si>
  <si>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</si>
  <si>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</si>
  <si>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</si>
  <si>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</si>
  <si>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</si>
  <si>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</si>
  <si>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</si>
  <si>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</si>
  <si>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</si>
  <si>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</si>
  <si>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</si>
  <si>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</si>
  <si>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</si>
  <si>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</si>
  <si>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</si>
  <si>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</si>
  <si>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</si>
  <si>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</si>
  <si>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</si>
  <si>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</si>
  <si>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</si>
  <si>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</si>
  <si>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</si>
  <si>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</si>
  <si>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</si>
  <si>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</si>
  <si>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</si>
  <si>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</si>
  <si>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</si>
  <si>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</si>
  <si>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</si>
  <si>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</si>
  <si>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</si>
  <si>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</si>
  <si>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</si>
  <si>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</si>
  <si>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</si>
  <si>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</si>
  <si>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</si>
  <si>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</si>
  <si>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</si>
  <si>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</si>
  <si>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</si>
  <si>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</si>
  <si>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</si>
  <si>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</si>
  <si>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</si>
  <si>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</si>
  <si>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</si>
  <si>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</si>
  <si>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</si>
  <si>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</si>
  <si>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</si>
  <si>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</si>
  <si>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</si>
  <si>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</si>
  <si>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</si>
  <si>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</si>
  <si>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</si>
  <si>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</si>
  <si>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</si>
  <si>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</si>
  <si>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</si>
  <si>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</si>
  <si>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</si>
  <si>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</si>
  <si>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</si>
  <si>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</si>
  <si>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</si>
  <si>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</si>
  <si>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</si>
  <si>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</si>
  <si>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</si>
  <si>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</si>
  <si>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</si>
  <si>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</si>
  <si>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</si>
  <si>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</si>
  <si>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</si>
  <si>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</si>
  <si>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</si>
  <si>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</si>
  <si>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</si>
  <si>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</si>
  <si>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</si>
  <si>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</si>
  <si>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</si>
  <si>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</si>
  <si>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</si>
  <si>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</si>
  <si>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</si>
  <si>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</si>
  <si>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</si>
  <si>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</si>
  <si>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</si>
  <si>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</si>
  <si>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</si>
  <si>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</si>
  <si>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</si>
  <si>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</si>
  <si>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</si>
  <si>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</si>
  <si>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</si>
  <si>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</si>
  <si>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</si>
  <si>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</si>
  <si>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</si>
  <si>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</si>
  <si>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</si>
  <si>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</si>
  <si>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</si>
  <si>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</si>
  <si>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</si>
  <si>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</si>
  <si>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</si>
  <si>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</si>
  <si>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</si>
  <si>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</si>
  <si>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</si>
  <si>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</si>
  <si>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</si>
  <si>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</si>
  <si>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</si>
  <si>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</si>
  <si>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</si>
  <si>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</si>
  <si>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</si>
  <si>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</si>
  <si>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</si>
  <si>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</si>
  <si>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</si>
  <si>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</si>
  <si>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</si>
  <si>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</si>
  <si>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</si>
  <si>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</si>
  <si>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</si>
  <si>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</si>
  <si>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</si>
  <si>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</si>
  <si>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</si>
  <si>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</si>
  <si>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</si>
  <si>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</si>
  <si>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</si>
  <si>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</si>
  <si>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</si>
  <si>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</si>
  <si>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</si>
  <si>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</si>
  <si>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</si>
  <si>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</si>
  <si>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</si>
  <si>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</si>
  <si>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</si>
  <si>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</si>
  <si>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</si>
  <si>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</si>
  <si>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</si>
  <si>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</si>
  <si>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</si>
  <si>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</si>
  <si>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</si>
  <si>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</si>
  <si>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</si>
  <si>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</si>
  <si>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</si>
  <si>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</si>
  <si>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</si>
  <si>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</si>
  <si>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</si>
  <si>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</si>
  <si>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</si>
  <si>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</si>
  <si>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</si>
  <si>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</si>
  <si>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</si>
  <si>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</si>
  <si>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</si>
  <si>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</si>
  <si>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</si>
  <si>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</si>
  <si>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</si>
  <si>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</si>
  <si>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</si>
  <si>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</si>
  <si>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</si>
  <si>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</si>
  <si>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</si>
  <si>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</si>
  <si>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</si>
  <si>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</si>
  <si>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</si>
  <si>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</si>
  <si>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</si>
  <si>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</si>
  <si>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</si>
  <si>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</si>
  <si>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</si>
  <si>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</si>
  <si>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</si>
  <si>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</si>
  <si>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</si>
  <si>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</si>
  <si>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</si>
  <si>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</si>
  <si>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</si>
  <si>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</si>
  <si>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</si>
  <si>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</si>
  <si>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</si>
  <si>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</si>
  <si>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</si>
  <si>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</si>
  <si>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</si>
  <si>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</si>
  <si>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</si>
  <si>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</si>
  <si>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</si>
  <si>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</si>
  <si>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</si>
  <si>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</si>
  <si>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</si>
  <si>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</si>
  <si>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</si>
  <si>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</si>
  <si>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</si>
  <si>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</si>
  <si>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</si>
  <si>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</si>
  <si>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</si>
  <si>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</si>
  <si>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</si>
  <si>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</si>
  <si>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</si>
  <si>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</si>
  <si>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</si>
  <si>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</si>
  <si>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</si>
  <si>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</si>
  <si>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</si>
  <si>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</si>
  <si>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</si>
  <si>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</si>
  <si>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</si>
  <si>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</si>
  <si>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</si>
  <si>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</si>
  <si>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</si>
  <si>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</si>
  <si>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</si>
  <si>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</si>
  <si>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</si>
  <si>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</si>
  <si>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</si>
  <si>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</si>
  <si>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</si>
  <si>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</si>
  <si>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</si>
  <si>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</si>
  <si>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</si>
  <si>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</si>
  <si>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</si>
  <si>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</si>
  <si>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</si>
  <si>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</si>
  <si>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</si>
  <si>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</si>
  <si>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</si>
  <si>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</si>
  <si>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</si>
  <si>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</si>
  <si>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</si>
  <si>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</si>
  <si>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</si>
  <si>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</si>
  <si>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</si>
  <si>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</si>
  <si>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</si>
  <si>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</si>
  <si>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</si>
  <si>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</si>
  <si>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</si>
  <si>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</si>
  <si>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</si>
  <si>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</si>
  <si>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</si>
  <si>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</si>
  <si>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</si>
  <si>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</si>
  <si>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</si>
  <si>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</si>
  <si>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</si>
  <si>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</si>
  <si>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</si>
  <si>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</si>
  <si>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</si>
  <si>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</si>
  <si>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</si>
  <si>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</si>
  <si>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</si>
  <si>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</si>
  <si>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</si>
  <si>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</si>
  <si>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</si>
  <si>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</si>
  <si>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</si>
  <si>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</si>
  <si>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</si>
  <si>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</si>
  <si>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</si>
  <si>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</si>
  <si>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</si>
  <si>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</si>
  <si>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</si>
  <si>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</si>
  <si>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</si>
  <si>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</si>
  <si>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</si>
  <si>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</si>
  <si>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</si>
  <si>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</si>
  <si>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</si>
  <si>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</si>
  <si>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</si>
  <si>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</si>
  <si>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</si>
  <si>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</si>
  <si>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</si>
  <si>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</si>
  <si>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</si>
  <si>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</si>
  <si>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</si>
  <si>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</si>
  <si>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</si>
  <si>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</si>
  <si>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</si>
  <si>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</si>
  <si>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</si>
  <si>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</si>
  <si>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</si>
  <si>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</si>
  <si>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</si>
  <si>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</si>
  <si>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</si>
  <si>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</si>
  <si>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</si>
  <si>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</si>
  <si>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</si>
  <si>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</si>
  <si>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</si>
  <si>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</si>
  <si>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</si>
  <si>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</si>
  <si>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</si>
  <si>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</si>
  <si>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</si>
  <si>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</si>
  <si>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</si>
  <si>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</si>
  <si>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</si>
  <si>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</si>
  <si>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</si>
  <si>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</si>
  <si>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</si>
  <si>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</si>
  <si>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</si>
  <si>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</si>
  <si>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</si>
  <si>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</si>
  <si>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</si>
  <si>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</si>
  <si>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</si>
  <si>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</si>
  <si>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</si>
  <si>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</si>
  <si>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</si>
  <si>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</si>
  <si>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</si>
  <si>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</si>
  <si>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</si>
  <si>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</si>
  <si>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</si>
  <si>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</si>
  <si>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</si>
  <si>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</si>
  <si>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</si>
  <si>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</si>
  <si>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</si>
  <si>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</si>
  <si>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</si>
  <si>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</si>
  <si>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</si>
  <si>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</si>
  <si>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</si>
  <si>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</si>
  <si>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</si>
  <si>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</si>
  <si>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</si>
  <si>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</si>
  <si>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</si>
  <si>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</si>
  <si>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</si>
  <si>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</si>
  <si>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</si>
  <si>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</si>
  <si>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</si>
  <si>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</si>
  <si>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</si>
  <si>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</si>
  <si>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</si>
  <si>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</si>
  <si>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</si>
  <si>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</si>
  <si>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</si>
  <si>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</si>
  <si>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</si>
  <si>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</si>
  <si>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</si>
  <si>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</si>
  <si>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</si>
  <si>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</si>
  <si>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</si>
  <si>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</si>
  <si>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</si>
  <si>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</si>
  <si>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</si>
  <si>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</si>
  <si>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</si>
  <si>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</si>
  <si>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</si>
  <si>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</si>
  <si>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</si>
  <si>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</si>
  <si>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</si>
  <si>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</si>
  <si>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</si>
  <si>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</si>
  <si>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</si>
  <si>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</si>
  <si>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</si>
  <si>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</si>
  <si>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</si>
  <si>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</si>
  <si>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</si>
  <si>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</si>
  <si>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</si>
  <si>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</si>
  <si>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</si>
  <si>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</si>
  <si>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</si>
  <si>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</si>
  <si>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</si>
  <si>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</si>
  <si>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</si>
  <si>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</si>
  <si>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</si>
  <si>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</si>
  <si>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</si>
  <si>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</si>
  <si>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</si>
  <si>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</si>
  <si>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</si>
  <si>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</si>
  <si>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</si>
  <si>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</si>
  <si>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</si>
  <si>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</si>
  <si>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</si>
  <si>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</si>
  <si>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</si>
  <si>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</si>
  <si>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</si>
  <si>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</si>
  <si>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</si>
  <si>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</si>
  <si>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</si>
  <si>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</si>
  <si>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</si>
  <si>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</si>
  <si>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</si>
  <si>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</si>
  <si>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</si>
  <si>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</si>
  <si>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</si>
  <si>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</si>
  <si>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</si>
  <si>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</si>
  <si>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</si>
  <si>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</si>
  <si>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</si>
  <si>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</si>
  <si>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</si>
  <si>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</si>
  <si>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</si>
  <si>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</si>
  <si>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</si>
  <si>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</si>
  <si>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</si>
  <si>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</si>
  <si>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</si>
  <si>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</si>
  <si>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</si>
  <si>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</si>
  <si>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</si>
  <si>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</si>
  <si>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</si>
  <si>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</si>
  <si>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</si>
  <si>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</si>
  <si>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</si>
  <si>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</si>
  <si>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</si>
  <si>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</si>
  <si>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</si>
  <si>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</si>
  <si>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</si>
  <si>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</si>
  <si>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</si>
  <si>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</si>
  <si>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</si>
  <si>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</si>
  <si>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</si>
  <si>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</si>
  <si>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</si>
  <si>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</si>
  <si>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</si>
  <si>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</si>
  <si>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</si>
  <si>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</si>
  <si>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</si>
  <si>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</si>
  <si>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</si>
  <si>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</si>
  <si>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</si>
  <si>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</si>
  <si>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</si>
  <si>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</si>
  <si>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</si>
  <si>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</si>
  <si>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</si>
  <si>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</si>
  <si>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</si>
  <si>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</si>
  <si>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</si>
  <si>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</si>
  <si>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</si>
  <si>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</si>
  <si>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</si>
  <si>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</si>
  <si>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</si>
  <si>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</si>
  <si>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</si>
  <si>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</si>
  <si>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</si>
  <si>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</si>
  <si>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</si>
  <si>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</si>
  <si>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</si>
  <si>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</si>
  <si>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</si>
  <si>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</si>
  <si>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</si>
  <si>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</si>
  <si>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</si>
  <si>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</si>
  <si>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</si>
  <si>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</si>
  <si>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</si>
  <si>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</si>
  <si>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</si>
  <si>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</si>
  <si>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</si>
  <si>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</si>
  <si>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</si>
  <si>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</si>
  <si>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</si>
  <si>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</si>
  <si>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</si>
  <si>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</si>
  <si>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</si>
  <si>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</si>
  <si>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</si>
  <si>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</si>
  <si>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</si>
  <si>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</si>
  <si>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</si>
  <si>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</si>
  <si>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</si>
  <si>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</si>
  <si>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</si>
  <si>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</si>
  <si>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</si>
  <si>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</si>
  <si>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</si>
  <si>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</si>
  <si>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</si>
  <si>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</si>
  <si>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</si>
  <si>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</si>
  <si>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</si>
  <si>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</si>
  <si>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</si>
  <si>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</si>
  <si>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</si>
  <si>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</si>
  <si>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</si>
  <si>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</si>
  <si>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</si>
  <si>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</si>
  <si>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</si>
  <si>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</si>
  <si>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</si>
  <si>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</si>
  <si>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</si>
  <si>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</si>
  <si>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</si>
  <si>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</si>
  <si>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</si>
  <si>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</si>
  <si>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</si>
  <si>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</si>
  <si>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</si>
  <si>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</si>
  <si>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</si>
  <si>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</si>
  <si>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</si>
  <si>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</si>
  <si>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</si>
  <si>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</si>
  <si>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</si>
  <si>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</si>
  <si>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</si>
  <si>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</si>
  <si>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</si>
  <si>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</si>
  <si>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</si>
  <si>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</si>
  <si>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</si>
  <si>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</si>
  <si>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</si>
  <si>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</si>
  <si>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</si>
  <si>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</si>
  <si>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</si>
  <si>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</si>
  <si>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</si>
  <si>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</si>
  <si>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</si>
  <si>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</si>
  <si>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</si>
  <si>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</si>
  <si>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</si>
  <si>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</si>
  <si>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</si>
  <si>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</si>
  <si>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</si>
  <si>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</si>
  <si>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</si>
  <si>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</si>
  <si>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</si>
  <si>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</si>
  <si>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</si>
  <si>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</si>
  <si>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</si>
  <si>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</si>
  <si>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</si>
  <si>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</si>
  <si>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</si>
  <si>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</si>
  <si>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</si>
  <si>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</si>
  <si>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</si>
  <si>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</si>
  <si>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</si>
  <si>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</si>
  <si>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</si>
  <si>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</si>
  <si>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</si>
  <si>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</si>
  <si>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</si>
  <si>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</si>
  <si>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</si>
  <si>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</si>
  <si>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</si>
  <si>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</si>
  <si>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</si>
  <si>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</si>
  <si>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</si>
  <si>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</si>
  <si>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</si>
  <si>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</si>
  <si>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</si>
  <si>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</si>
  <si>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</si>
  <si>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</si>
  <si>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</si>
  <si>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</si>
  <si>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</si>
  <si>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</si>
  <si>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</si>
  <si>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</si>
  <si>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</si>
  <si>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</si>
  <si>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</si>
  <si>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</si>
  <si>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</si>
  <si>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</si>
  <si>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</si>
  <si>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</si>
  <si>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</si>
  <si>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</si>
  <si>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</si>
  <si>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</si>
  <si>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</si>
  <si>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</si>
  <si>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</si>
  <si>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</si>
  <si>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</si>
  <si>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</si>
  <si>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</si>
  <si>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</si>
  <si>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</si>
  <si>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</si>
  <si>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</si>
  <si>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</si>
  <si>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</si>
  <si>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</si>
  <si>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</si>
  <si>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</si>
  <si>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</si>
  <si>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</si>
  <si>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</si>
  <si>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</si>
  <si>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</si>
  <si>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</si>
  <si>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</si>
  <si>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</si>
  <si>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</si>
  <si>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</si>
  <si>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</si>
  <si>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</si>
  <si>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</si>
  <si>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</si>
  <si>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</si>
  <si>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</si>
  <si>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</si>
  <si>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</si>
  <si>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</si>
  <si>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</si>
  <si>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</si>
  <si>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</si>
  <si>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</si>
  <si>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</si>
  <si>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</si>
  <si>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</si>
  <si>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</si>
  <si>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</si>
  <si>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</si>
  <si>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</si>
  <si>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</si>
  <si>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</si>
  <si>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</si>
  <si>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</si>
  <si>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</si>
  <si>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</si>
  <si>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</si>
  <si>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</si>
  <si>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</si>
  <si>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</si>
  <si>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</si>
  <si>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</si>
  <si>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</si>
  <si>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</si>
  <si>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</si>
  <si>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</si>
  <si>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</si>
  <si>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</si>
  <si>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</si>
  <si>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</si>
  <si>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</si>
  <si>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</si>
  <si>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</si>
  <si>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</si>
  <si>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</si>
  <si>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</si>
  <si>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</si>
  <si>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</si>
  <si>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</si>
  <si>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</si>
  <si>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</si>
  <si>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</si>
  <si>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</si>
  <si>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</si>
  <si>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</si>
  <si>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</si>
  <si>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</si>
  <si>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</si>
  <si>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</si>
  <si>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</si>
  <si>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</si>
  <si>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</si>
  <si>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</si>
  <si>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</si>
  <si>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</si>
  <si>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</si>
  <si>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</si>
  <si>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</si>
  <si>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</si>
  <si>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</si>
  <si>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</si>
  <si>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</si>
  <si>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</si>
  <si>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</si>
  <si>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</si>
  <si>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</si>
  <si>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</si>
  <si>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</si>
  <si>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</si>
  <si>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</si>
  <si>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</si>
  <si>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</si>
  <si>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</si>
  <si>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</si>
  <si>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</si>
  <si>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</si>
  <si>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</si>
  <si>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</si>
  <si>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</si>
  <si>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</si>
  <si>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</si>
  <si>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</si>
  <si>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</si>
  <si>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</si>
  <si>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</si>
  <si>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</si>
  <si>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</si>
  <si>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</si>
  <si>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</si>
  <si>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</si>
  <si>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</si>
  <si>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</si>
  <si>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</si>
  <si>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</si>
  <si>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</si>
  <si>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</si>
  <si>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</si>
  <si>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</si>
  <si>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</si>
  <si>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</si>
  <si>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</si>
  <si>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</si>
  <si>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</si>
  <si>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</si>
  <si>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</si>
  <si>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</si>
  <si>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</si>
  <si>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</si>
  <si>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</si>
  <si>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</si>
  <si>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</si>
  <si>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</si>
  <si>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</si>
  <si>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</si>
  <si>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</si>
  <si>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</si>
  <si>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</si>
  <si>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</si>
  <si>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</si>
  <si>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</si>
  <si>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</si>
  <si>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</si>
  <si>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</si>
  <si>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</si>
  <si>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</si>
  <si>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</si>
  <si>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</si>
  <si>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</si>
  <si>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</si>
  <si>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</si>
  <si>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</si>
  <si>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</si>
  <si>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</si>
  <si>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</si>
  <si>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</si>
  <si>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</si>
  <si>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</si>
  <si>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</si>
  <si>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</si>
  <si>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</si>
  <si>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</si>
  <si>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</si>
  <si>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</si>
  <si>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</si>
  <si>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</si>
  <si>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</si>
  <si>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</si>
  <si>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</si>
  <si>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</si>
  <si>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</si>
  <si>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</si>
  <si>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</si>
  <si>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</si>
  <si>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</si>
  <si>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</si>
  <si>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</si>
  <si>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</si>
  <si>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</si>
  <si>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</si>
  <si>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</si>
  <si>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</si>
  <si>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</si>
  <si>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</si>
  <si>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</si>
  <si>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</si>
  <si>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</si>
  <si>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</si>
  <si>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</si>
  <si>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</si>
  <si>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</si>
  <si>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</si>
  <si>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</si>
  <si>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</si>
  <si>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</si>
  <si>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</si>
  <si>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</si>
  <si>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</si>
  <si>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</si>
  <si>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</si>
  <si>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</si>
  <si>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</si>
  <si>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</si>
  <si>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</si>
  <si>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</si>
  <si>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</si>
  <si>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</si>
  <si>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</si>
  <si>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</si>
  <si>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</si>
  <si>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</si>
  <si>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</si>
  <si>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</si>
  <si>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</si>
  <si>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</si>
  <si>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</si>
  <si>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</si>
  <si>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</si>
  <si>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</si>
  <si>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</si>
  <si>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</si>
  <si>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</si>
  <si>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</si>
  <si>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</si>
  <si>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</si>
  <si>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</si>
  <si>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</si>
  <si>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</si>
  <si>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</si>
  <si>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</si>
  <si>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</si>
  <si>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</si>
  <si>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</si>
  <si>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</si>
  <si>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</si>
  <si>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</si>
  <si>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</si>
  <si>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</si>
  <si>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</si>
  <si>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</si>
  <si>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</si>
  <si>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</si>
  <si>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</si>
  <si>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</si>
  <si>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</si>
  <si>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</si>
  <si>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</si>
  <si>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</si>
  <si>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</si>
  <si>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</si>
  <si>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</si>
  <si>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</si>
  <si>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</si>
  <si>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</si>
  <si>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</si>
  <si>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</si>
  <si>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</si>
  <si>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</si>
  <si>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</si>
  <si>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</si>
  <si>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</si>
  <si>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</si>
  <si>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</si>
  <si>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</si>
  <si>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</si>
  <si>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</si>
  <si>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</si>
  <si>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</si>
  <si>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</si>
  <si>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</si>
  <si>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</si>
  <si>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</si>
  <si>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</si>
  <si>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</si>
  <si>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</si>
  <si>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</si>
  <si>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</si>
  <si>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</si>
  <si>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</si>
  <si>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</si>
  <si>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</si>
  <si>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</si>
  <si>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</si>
  <si>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</si>
  <si>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</si>
  <si>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</si>
  <si>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</si>
  <si>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</si>
  <si>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</si>
  <si>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</si>
  <si>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</si>
  <si>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</si>
  <si>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</si>
  <si>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</si>
  <si>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</si>
  <si>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</si>
  <si>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</si>
  <si>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</si>
  <si>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</si>
  <si>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</si>
  <si>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</si>
  <si>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</si>
  <si>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</si>
  <si>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</si>
  <si>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</si>
  <si>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</si>
  <si>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</si>
  <si>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</si>
  <si>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</si>
  <si>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</si>
  <si>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</si>
  <si>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</si>
  <si>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</si>
  <si>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</si>
  <si>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</si>
  <si>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</si>
  <si>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</si>
  <si>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</si>
  <si>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</si>
  <si>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</si>
  <si>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</si>
  <si>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</si>
  <si>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</si>
  <si>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</si>
  <si>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</si>
  <si>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</si>
  <si>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</si>
  <si>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</si>
  <si>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</si>
  <si>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</si>
  <si>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</si>
  <si>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</si>
  <si>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</si>
  <si>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</si>
  <si>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</si>
  <si>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</si>
  <si>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</si>
  <si>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</si>
  <si>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</si>
  <si>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</si>
  <si>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</si>
  <si>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</si>
  <si>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</si>
  <si>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</si>
  <si>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</si>
  <si>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</si>
  <si>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</si>
  <si>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</si>
  <si>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</si>
  <si>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</si>
  <si>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</si>
  <si>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</si>
  <si>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</si>
  <si>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</si>
  <si>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</si>
  <si>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</si>
  <si>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</si>
  <si>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</si>
  <si>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</si>
  <si>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</si>
  <si>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</si>
  <si>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</si>
  <si>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</si>
  <si>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</si>
  <si>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</si>
  <si>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</si>
  <si>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</si>
  <si>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</si>
  <si>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</si>
  <si>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</si>
  <si>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</si>
  <si>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</si>
  <si>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</si>
  <si>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</si>
  <si>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</si>
  <si>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</si>
  <si>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</si>
  <si>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</si>
  <si>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</si>
  <si>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</si>
  <si>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</si>
  <si>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</si>
  <si>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</si>
  <si>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</si>
  <si>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</si>
  <si>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</si>
  <si>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</si>
  <si>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</si>
  <si>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</si>
  <si>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</si>
  <si>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</si>
  <si>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</si>
  <si>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</si>
  <si>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</si>
  <si>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</si>
  <si>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</si>
  <si>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</si>
  <si>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</si>
  <si>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</si>
  <si>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</si>
  <si>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</si>
  <si>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</si>
  <si>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</si>
  <si>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</si>
  <si>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</si>
  <si>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</si>
  <si>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</si>
  <si>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</si>
  <si>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</si>
  <si>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</si>
  <si>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</si>
  <si>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</si>
  <si>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</si>
  <si>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</si>
  <si>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</si>
  <si>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</si>
  <si>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</si>
  <si>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</si>
  <si>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</si>
  <si>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</si>
  <si>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</si>
  <si>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</si>
  <si>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</si>
  <si>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</si>
  <si>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</si>
  <si>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</si>
  <si>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</si>
  <si>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</si>
  <si>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</si>
  <si>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</si>
  <si>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</si>
  <si>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</si>
  <si>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</si>
  <si>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</si>
  <si>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</si>
  <si>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</si>
  <si>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</si>
  <si>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</si>
  <si>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</si>
  <si>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</si>
  <si>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</si>
  <si>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</si>
  <si>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</si>
  <si>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</si>
  <si>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</si>
  <si>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</si>
  <si>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</si>
  <si>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</si>
  <si>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</si>
  <si>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</si>
  <si>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</si>
  <si>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</si>
  <si>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</si>
  <si>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</si>
  <si>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</si>
  <si>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</si>
  <si>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</si>
  <si>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</si>
  <si>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</si>
  <si>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</si>
  <si>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</si>
  <si>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</si>
  <si>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</si>
  <si>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</si>
  <si>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</si>
  <si>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</si>
  <si>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</si>
  <si>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</si>
  <si>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</si>
  <si>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</si>
  <si>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</si>
  <si>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</si>
  <si>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</si>
  <si>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</si>
  <si>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</si>
  <si>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</si>
  <si>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</si>
  <si>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</si>
  <si>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</si>
  <si>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</si>
  <si>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</si>
  <si>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</si>
  <si>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</si>
  <si>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</si>
  <si>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</si>
  <si>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</si>
  <si>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</si>
  <si>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</si>
  <si>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</si>
  <si>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</si>
  <si>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</si>
  <si>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</si>
  <si>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</si>
  <si>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</si>
  <si>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</si>
  <si>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</si>
  <si>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</si>
  <si>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</si>
  <si>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</si>
  <si>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</si>
  <si>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</si>
  <si>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</si>
  <si>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</si>
  <si>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</si>
  <si>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</si>
  <si>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</si>
  <si>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</si>
  <si>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</si>
  <si>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</si>
  <si>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</si>
  <si>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</si>
  <si>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</si>
  <si>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</si>
  <si>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</si>
  <si>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</si>
  <si>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</si>
  <si>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</si>
  <si>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</si>
  <si>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</si>
  <si>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</si>
  <si>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</si>
  <si>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</si>
  <si>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</si>
  <si>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</si>
  <si>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</si>
  <si>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</si>
  <si>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</si>
  <si>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</si>
  <si>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</si>
  <si>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</si>
  <si>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</si>
  <si>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</si>
  <si>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</si>
  <si>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</si>
  <si>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</si>
  <si>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</si>
  <si>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</si>
  <si>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</si>
  <si>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</si>
  <si>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</si>
  <si>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</si>
  <si>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</si>
  <si>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</si>
  <si>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</si>
  <si>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</si>
  <si>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</si>
  <si>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</si>
  <si>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</si>
  <si>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</si>
  <si>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</si>
  <si>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</si>
  <si>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</si>
  <si>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</si>
  <si>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</si>
  <si>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</si>
  <si>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</si>
  <si>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</si>
  <si>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</si>
  <si>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</si>
  <si>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</si>
  <si>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</si>
  <si>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</si>
  <si>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</si>
  <si>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</si>
  <si>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</si>
  <si>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</si>
  <si>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</si>
  <si>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</si>
  <si>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</si>
  <si>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</si>
  <si>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</si>
  <si>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</si>
  <si>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</si>
  <si>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</si>
  <si>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</si>
  <si>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</si>
  <si>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</si>
  <si>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</si>
  <si>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</si>
  <si>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</si>
  <si>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</si>
  <si>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</si>
  <si>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</si>
  <si>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</si>
  <si>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</si>
  <si>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</si>
  <si>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</si>
  <si>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</si>
  <si>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</si>
  <si>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</si>
  <si>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</si>
  <si>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</si>
  <si>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</si>
  <si>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</si>
  <si>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</si>
  <si>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</si>
  <si>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</si>
  <si>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</si>
  <si>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</si>
  <si>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</si>
  <si>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</si>
  <si>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</si>
  <si>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</si>
  <si>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</si>
  <si>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</si>
  <si>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</si>
  <si>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</si>
  <si>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</si>
  <si>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</si>
  <si>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</si>
  <si>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</si>
  <si>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</si>
  <si>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</si>
  <si>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</si>
  <si>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</si>
  <si>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</si>
  <si>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</si>
  <si>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</si>
  <si>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</si>
  <si>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</si>
  <si>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</si>
  <si>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</si>
  <si>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</si>
  <si>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</si>
  <si>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</si>
  <si>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</si>
  <si>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</si>
  <si>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</si>
  <si>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</si>
  <si>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</si>
  <si>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</si>
  <si>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</si>
  <si>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</si>
  <si>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</si>
  <si>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</si>
  <si>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</si>
  <si>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</si>
  <si>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</si>
  <si>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</si>
  <si>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</si>
  <si>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</si>
  <si>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</si>
  <si>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</si>
  <si>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</si>
  <si>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</si>
  <si>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</si>
  <si>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</si>
  <si>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</si>
  <si>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</si>
  <si>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</si>
  <si>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</si>
  <si>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</si>
  <si>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</si>
  <si>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</si>
  <si>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</si>
  <si>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</si>
  <si>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</si>
  <si>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</si>
  <si>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</si>
  <si>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</si>
  <si>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</si>
  <si>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</si>
  <si>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</si>
  <si>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</si>
  <si>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</si>
  <si>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</si>
  <si>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</si>
  <si>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</si>
  <si>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</si>
  <si>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</si>
  <si>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</si>
  <si>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</si>
  <si>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</si>
  <si>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</si>
  <si>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</si>
  <si>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</si>
  <si>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</si>
  <si>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</si>
  <si>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</si>
  <si>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</si>
  <si>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</si>
  <si>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</si>
  <si>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</si>
  <si>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</si>
  <si>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</si>
  <si>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</si>
  <si>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</si>
  <si>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</si>
  <si>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</si>
  <si>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</si>
  <si>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</si>
  <si>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</si>
  <si>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</si>
  <si>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</si>
  <si>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</si>
  <si>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</si>
  <si>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</si>
  <si>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</si>
  <si>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</si>
  <si>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</si>
  <si>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</si>
  <si>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</si>
  <si>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</si>
  <si>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</si>
  <si>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</si>
  <si>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</si>
  <si>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</si>
  <si>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</si>
  <si>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</si>
  <si>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</si>
  <si>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</si>
  <si>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</si>
  <si>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</si>
  <si>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</si>
  <si>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</si>
  <si>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</si>
  <si>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</si>
  <si>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</si>
  <si>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</si>
  <si>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</si>
  <si>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</si>
  <si>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</si>
  <si>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</si>
  <si>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</si>
  <si>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</si>
  <si>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</si>
  <si>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</si>
  <si>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</si>
  <si>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</si>
  <si>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</si>
  <si>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</si>
  <si>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</si>
  <si>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</si>
  <si>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</si>
  <si>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</si>
  <si>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</si>
  <si>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</si>
  <si>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</si>
  <si>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</si>
  <si>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</si>
  <si>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</si>
  <si>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</si>
  <si>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</si>
  <si>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</si>
  <si>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</si>
  <si>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</si>
  <si>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</si>
  <si>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</si>
  <si>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</si>
  <si>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</si>
  <si>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</si>
  <si>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</si>
  <si>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</si>
  <si>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</si>
  <si>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</si>
  <si>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</si>
  <si>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</si>
  <si>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</si>
  <si>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</si>
  <si>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</si>
  <si>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</si>
  <si>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</si>
  <si>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</si>
  <si>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</si>
  <si>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</si>
  <si>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</si>
  <si>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</si>
  <si>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</si>
  <si>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</si>
  <si>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</si>
  <si>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</si>
  <si>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</si>
  <si>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</si>
  <si>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</si>
  <si>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</si>
  <si>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</si>
  <si>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</si>
  <si>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</si>
  <si>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</si>
  <si>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</si>
  <si>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</si>
  <si>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</si>
  <si>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</si>
  <si>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</si>
  <si>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</si>
  <si>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</si>
  <si>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</si>
  <si>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</si>
  <si>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</si>
  <si>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</si>
  <si>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</si>
  <si>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</si>
  <si>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</si>
  <si>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</si>
  <si>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</si>
  <si>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</si>
  <si>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</si>
  <si>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</si>
  <si>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</si>
  <si>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</si>
  <si>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</si>
  <si>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</si>
  <si>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</si>
  <si>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</si>
  <si>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</si>
  <si>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</si>
  <si>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</si>
  <si>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</si>
  <si>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</si>
  <si>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</si>
  <si>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</si>
  <si>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</si>
  <si>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</si>
  <si>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</si>
  <si>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</si>
  <si>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</si>
  <si>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</si>
  <si>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</si>
  <si>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</si>
  <si>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</si>
  <si>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</si>
  <si>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</si>
  <si>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</si>
  <si>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</si>
  <si>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</si>
  <si>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</si>
  <si>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</si>
  <si>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</si>
  <si>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</si>
  <si>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</si>
  <si>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</si>
  <si>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</si>
  <si>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</si>
  <si>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</si>
  <si>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</si>
  <si>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</si>
  <si>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</si>
  <si>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</si>
  <si>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</si>
  <si>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</si>
  <si>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</si>
  <si>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</si>
  <si>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</si>
  <si>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</si>
  <si>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</si>
  <si>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</si>
  <si>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</si>
  <si>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</si>
  <si>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</si>
  <si>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</si>
  <si>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</si>
  <si>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</si>
  <si>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</si>
  <si>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</si>
  <si>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</si>
  <si>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</si>
  <si>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</si>
  <si>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</si>
  <si>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</si>
  <si>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</si>
  <si>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</si>
  <si>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</si>
  <si>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</si>
  <si>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</si>
  <si>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</si>
  <si>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</si>
  <si>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</si>
  <si>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</si>
  <si>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</si>
  <si>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</si>
  <si>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</si>
  <si>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</si>
  <si>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</si>
  <si>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</si>
  <si>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</si>
  <si>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</si>
  <si>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</si>
  <si>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</si>
  <si>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</si>
  <si>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</si>
  <si>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</si>
  <si>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</si>
  <si>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</si>
  <si>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</si>
  <si>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</si>
  <si>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</si>
  <si>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</si>
  <si>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</si>
  <si>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</si>
  <si>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</si>
  <si>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</si>
  <si>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</si>
  <si>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</si>
  <si>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</si>
  <si>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</si>
  <si>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</si>
  <si>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</si>
  <si>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</si>
  <si>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</si>
  <si>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</si>
  <si>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</si>
  <si>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</si>
  <si>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</si>
  <si>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</si>
  <si>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</si>
  <si>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</si>
  <si>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</si>
  <si>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</si>
  <si>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</si>
  <si>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</si>
  <si>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</si>
  <si>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</si>
  <si>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</si>
  <si>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</si>
  <si>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</si>
  <si>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</si>
  <si>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</si>
  <si>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</si>
  <si>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</si>
  <si>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</si>
  <si>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</si>
  <si>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</si>
  <si>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</si>
  <si>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</si>
  <si>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</si>
  <si>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</si>
  <si>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</si>
  <si>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</si>
  <si>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</si>
  <si>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</si>
  <si>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</si>
  <si>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</si>
  <si>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</si>
  <si>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</si>
  <si>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</si>
  <si>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</si>
  <si>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</si>
  <si>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</si>
  <si>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</si>
  <si>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</si>
  <si>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</si>
  <si>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</si>
  <si>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</si>
  <si>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</si>
  <si>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</si>
  <si>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</si>
  <si>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</si>
  <si>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</si>
  <si>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</si>
  <si>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</si>
  <si>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</si>
  <si>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</si>
  <si>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</si>
  <si>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</si>
  <si>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</si>
  <si>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</si>
  <si>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</si>
  <si>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</si>
  <si>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</si>
  <si>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</si>
  <si>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</si>
  <si>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</si>
  <si>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</si>
  <si>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</si>
  <si>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</si>
  <si>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</si>
  <si>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</si>
  <si>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</si>
  <si>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</si>
  <si>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</si>
  <si>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</si>
  <si>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</si>
  <si>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</si>
  <si>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</si>
  <si>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</si>
  <si>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</si>
  <si>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</si>
  <si>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</si>
  <si>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</si>
  <si>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</si>
  <si>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</si>
  <si>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</si>
  <si>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</si>
  <si>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</si>
  <si>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</si>
  <si>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</si>
  <si>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</si>
  <si>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</si>
  <si>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</si>
  <si>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</si>
  <si>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</si>
  <si>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</si>
  <si>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</si>
  <si>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</si>
  <si>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</si>
  <si>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</si>
  <si>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</si>
  <si>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</si>
  <si>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</si>
  <si>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</si>
  <si>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</si>
  <si>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</si>
  <si>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</si>
  <si>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</si>
  <si>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</si>
  <si>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</si>
  <si>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</si>
  <si>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</si>
  <si>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</si>
  <si>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</si>
  <si>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</si>
  <si>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</si>
  <si>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</si>
  <si>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</si>
  <si>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</si>
  <si>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</si>
  <si>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</si>
  <si>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</si>
  <si>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</si>
  <si>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</si>
  <si>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</si>
  <si>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</si>
  <si>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</si>
  <si>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</si>
  <si>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</si>
  <si>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</si>
  <si>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</si>
  <si>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</si>
  <si>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</si>
  <si>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</si>
  <si>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</si>
  <si>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</si>
  <si>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</si>
  <si>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</si>
  <si>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</si>
  <si>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</si>
  <si>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</si>
  <si>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</si>
  <si>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</si>
  <si>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</si>
  <si>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</si>
  <si>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</si>
  <si>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</si>
  <si>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</si>
  <si>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</si>
  <si>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</si>
  <si>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</si>
  <si>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</si>
  <si>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</si>
  <si>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</si>
  <si>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</si>
  <si>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</si>
  <si>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</si>
  <si>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</si>
  <si>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</si>
  <si>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</si>
  <si>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</si>
  <si>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</si>
  <si>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</si>
  <si>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</si>
  <si>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</si>
  <si>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</si>
  <si>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</si>
  <si>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</si>
  <si>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</si>
  <si>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</si>
  <si>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</si>
  <si>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</si>
  <si>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</si>
  <si>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</si>
  <si>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</si>
  <si>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</si>
  <si>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</si>
  <si>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</si>
  <si>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</si>
  <si>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</si>
  <si>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</si>
  <si>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</si>
  <si>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</si>
  <si>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</si>
  <si>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</si>
  <si>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</si>
  <si>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</si>
  <si>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</si>
  <si>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</si>
  <si>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</si>
  <si>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</si>
  <si>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</si>
  <si>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</si>
  <si>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</si>
  <si>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</si>
  <si>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</si>
  <si>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</si>
  <si>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</si>
  <si>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</si>
  <si>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</si>
  <si>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</si>
  <si>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</si>
  <si>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</si>
  <si>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</si>
  <si>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</si>
  <si>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</si>
  <si>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</si>
  <si>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</si>
  <si>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</si>
  <si>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</si>
  <si>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</si>
  <si>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</si>
  <si>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</si>
  <si>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</si>
  <si>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</si>
  <si>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</si>
  <si>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</si>
  <si>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</si>
  <si>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</si>
  <si>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</si>
  <si>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</si>
  <si>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</si>
  <si>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</si>
  <si>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</si>
  <si>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</si>
  <si>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</si>
  <si>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</si>
  <si>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</si>
  <si>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</si>
  <si>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</si>
  <si>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</si>
  <si>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</si>
  <si>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</si>
  <si>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</si>
  <si>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</si>
  <si>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</si>
  <si>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</si>
  <si>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</si>
  <si>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</si>
  <si>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</si>
  <si>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</si>
  <si>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</si>
  <si>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</si>
  <si>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</si>
  <si>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</si>
  <si>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</si>
  <si>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</si>
  <si>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</si>
  <si>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</si>
  <si>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</si>
  <si>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</si>
  <si>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</si>
  <si>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</si>
  <si>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</si>
  <si>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</si>
  <si>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</si>
  <si>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</si>
  <si>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</si>
  <si>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</si>
  <si>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</si>
  <si>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</si>
  <si>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</si>
  <si>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</si>
  <si>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</si>
  <si>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</si>
  <si>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</si>
  <si>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</si>
  <si>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</si>
  <si>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</si>
  <si>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</si>
  <si>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</si>
  <si>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</si>
  <si>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</si>
  <si>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</si>
  <si>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</si>
  <si>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</si>
  <si>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</si>
  <si>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</si>
  <si>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</si>
  <si>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</si>
  <si>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</si>
  <si>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</si>
  <si>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</si>
  <si>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</si>
  <si>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</si>
  <si>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</si>
  <si>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</si>
  <si>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</si>
  <si>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</si>
  <si>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</si>
  <si>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</si>
  <si>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</si>
  <si>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</si>
  <si>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</si>
  <si>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</si>
  <si>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</si>
  <si>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</si>
  <si>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</si>
  <si>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</si>
  <si>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</si>
  <si>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</si>
  <si>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</si>
  <si>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</si>
  <si>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</si>
  <si>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</si>
  <si>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</si>
  <si>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</si>
  <si>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</si>
  <si>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</si>
  <si>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</si>
  <si>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</si>
  <si>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</si>
  <si>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</si>
  <si>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</si>
  <si>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</si>
  <si>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</si>
  <si>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</si>
  <si>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</si>
  <si>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</si>
  <si>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</si>
  <si>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</si>
  <si>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</si>
  <si>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</si>
  <si>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</si>
  <si>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</si>
  <si>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</si>
  <si>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</si>
  <si>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</si>
  <si>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</si>
  <si>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</si>
  <si>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</si>
  <si>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</si>
  <si>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</si>
  <si>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</si>
  <si>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</si>
  <si>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</si>
  <si>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</si>
  <si>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</si>
  <si>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</si>
  <si>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</si>
  <si>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</si>
  <si>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</si>
  <si>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</si>
  <si>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</si>
  <si>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</si>
  <si>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</si>
  <si>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</si>
  <si>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</si>
  <si>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</si>
  <si>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</si>
  <si>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</si>
  <si>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</si>
  <si>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</si>
  <si>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</si>
  <si>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</si>
  <si>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</si>
  <si>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</si>
  <si>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</si>
  <si>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</si>
  <si>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</si>
  <si>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</si>
  <si>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</si>
  <si>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</si>
  <si>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</si>
  <si>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</si>
  <si>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</si>
  <si>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</si>
  <si>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</si>
  <si>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</si>
  <si>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</si>
  <si>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</si>
  <si>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</si>
  <si>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</si>
  <si>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</si>
  <si>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</si>
  <si>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</si>
  <si>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</si>
  <si>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</si>
  <si>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</si>
  <si>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</si>
  <si>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</si>
  <si>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</si>
  <si>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</si>
  <si>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</si>
  <si>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</si>
  <si>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</si>
  <si>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</si>
  <si>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</si>
  <si>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</si>
  <si>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</si>
  <si>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</si>
  <si>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</si>
  <si>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</si>
  <si>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</si>
  <si>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</si>
  <si>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</si>
  <si>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</si>
  <si>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</si>
  <si>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</si>
  <si>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</si>
  <si>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</si>
  <si>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</si>
  <si>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</si>
  <si>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</si>
  <si>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</si>
  <si>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</si>
  <si>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</si>
  <si>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</si>
  <si>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</si>
  <si>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</si>
  <si>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</si>
  <si>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</si>
  <si>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</si>
  <si>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</si>
  <si>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</si>
  <si>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</si>
  <si>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</si>
  <si>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</si>
  <si>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</si>
  <si>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</si>
  <si>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</si>
  <si>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</si>
  <si>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</si>
  <si>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</si>
  <si>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</si>
  <si>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</si>
  <si>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</si>
  <si>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</si>
  <si>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</si>
  <si>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</si>
  <si>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</si>
  <si>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</si>
  <si>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</si>
  <si>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</si>
  <si>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</si>
  <si>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</si>
  <si>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</si>
  <si>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</si>
  <si>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</si>
  <si>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</si>
  <si>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</si>
  <si>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</si>
  <si>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</si>
  <si>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</si>
  <si>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</si>
  <si>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</si>
  <si>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</si>
  <si>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</si>
  <si>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</si>
  <si>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</si>
  <si>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</si>
  <si>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</si>
  <si>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</si>
  <si>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</si>
  <si>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</si>
  <si>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</si>
  <si>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</si>
  <si>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</si>
  <si>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</si>
  <si>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</si>
  <si>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</si>
  <si>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</si>
  <si>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</si>
  <si>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</si>
  <si>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</si>
  <si>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</si>
  <si>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</si>
  <si>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</si>
  <si>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</si>
  <si>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</si>
  <si>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</si>
  <si>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</si>
  <si>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</si>
  <si>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</si>
  <si>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</si>
  <si>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</si>
  <si>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</si>
  <si>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</si>
  <si>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</si>
  <si>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</si>
  <si>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</si>
  <si>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</si>
  <si>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</si>
  <si>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</si>
  <si>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</si>
  <si>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</si>
  <si>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</si>
  <si>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</si>
  <si>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</si>
  <si>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</si>
  <si>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</si>
  <si>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</si>
  <si>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</si>
  <si>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</si>
  <si>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</si>
  <si>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</si>
  <si>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</si>
  <si>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</si>
  <si>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</si>
  <si>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</si>
  <si>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</si>
  <si>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</si>
  <si>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</si>
  <si>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</si>
  <si>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</si>
  <si>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</si>
  <si>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</si>
  <si>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</si>
  <si>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</si>
  <si>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</si>
  <si>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</si>
  <si>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</si>
  <si>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</si>
  <si>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</si>
  <si>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</si>
  <si>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</si>
  <si>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</si>
  <si>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</si>
  <si>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</si>
  <si>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</si>
  <si>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</si>
  <si>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</si>
  <si>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</si>
  <si>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</si>
  <si>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</si>
  <si>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</si>
  <si>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</si>
  <si>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</si>
  <si>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</si>
  <si>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</si>
  <si>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</si>
  <si>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</si>
  <si>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</si>
  <si>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</si>
  <si>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</si>
  <si>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</si>
  <si>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</si>
  <si>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</si>
  <si>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</si>
  <si>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</si>
  <si>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</si>
  <si>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</si>
  <si>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</si>
  <si>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</si>
  <si>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</si>
  <si>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</si>
  <si>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</si>
  <si>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</si>
  <si>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</si>
  <si>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</si>
  <si>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</si>
  <si>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</si>
  <si>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</si>
  <si>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</si>
  <si>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</si>
  <si>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</si>
  <si>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</si>
  <si>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</si>
  <si>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</si>
  <si>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</si>
  <si>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</si>
  <si>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</si>
  <si>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</si>
  <si>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</si>
  <si>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</si>
  <si>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</si>
  <si>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</si>
  <si>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</si>
  <si>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</si>
  <si>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</si>
  <si>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</si>
  <si>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</si>
  <si>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</si>
  <si>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</si>
  <si>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</si>
  <si>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</si>
  <si>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</si>
  <si>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</si>
  <si>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</si>
  <si>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</si>
  <si>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</si>
  <si>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</si>
  <si>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</si>
  <si>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</si>
  <si>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</si>
  <si>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</si>
  <si>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</si>
  <si>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</si>
  <si>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</si>
  <si>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</si>
  <si>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</si>
  <si>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</si>
  <si>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</si>
  <si>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</si>
  <si>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</si>
  <si>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</si>
  <si>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</si>
  <si>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</si>
  <si>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</si>
  <si>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</si>
  <si>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</si>
  <si>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</si>
  <si>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</si>
  <si>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</si>
  <si>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</si>
  <si>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</si>
  <si>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</si>
  <si>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</si>
  <si>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</si>
  <si>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</si>
  <si>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</si>
  <si>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</si>
  <si>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</si>
  <si>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</si>
  <si>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</si>
  <si>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</si>
  <si>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</si>
  <si>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</si>
  <si>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</si>
  <si>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</si>
  <si>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</si>
  <si>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</si>
  <si>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</si>
  <si>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</si>
  <si>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</si>
  <si>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</si>
  <si>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</si>
  <si>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</si>
  <si>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</si>
  <si>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</si>
  <si>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</si>
  <si>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</si>
  <si>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</si>
  <si>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</si>
  <si>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</si>
  <si>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</si>
  <si>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</si>
  <si>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</si>
  <si>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</si>
  <si>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</si>
  <si>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</si>
  <si>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</si>
  <si>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</si>
  <si>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</si>
  <si>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</si>
  <si>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</si>
  <si>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</si>
  <si>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</si>
  <si>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</si>
  <si>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</si>
  <si>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</si>
  <si>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</si>
  <si>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</si>
  <si>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</si>
  <si>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</si>
  <si>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</si>
  <si>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</si>
  <si>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</si>
  <si>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</si>
  <si>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</si>
  <si>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</si>
  <si>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</si>
  <si>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</si>
  <si>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</si>
  <si>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</si>
  <si>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</si>
  <si>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</si>
  <si>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</si>
  <si>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</si>
  <si>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</si>
  <si>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</si>
  <si>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</si>
  <si>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</si>
  <si>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</si>
  <si>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</si>
  <si>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</si>
  <si>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</si>
  <si>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</si>
  <si>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</si>
  <si>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</si>
  <si>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</si>
  <si>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</si>
  <si>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</si>
  <si>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</si>
  <si>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</si>
  <si>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</si>
  <si>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</si>
  <si>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</si>
  <si>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</si>
  <si>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</si>
  <si>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</si>
  <si>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</si>
  <si>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</si>
  <si>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</si>
  <si>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</si>
  <si>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</si>
  <si>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</si>
  <si>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</si>
  <si>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</si>
  <si>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</si>
  <si>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</si>
  <si>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</si>
  <si>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</si>
  <si>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</si>
  <si>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</si>
  <si>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</si>
  <si>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</si>
  <si>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</si>
  <si>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</si>
  <si>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</si>
  <si>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</si>
  <si>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</si>
  <si>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</si>
  <si>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</si>
  <si>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</si>
  <si>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</si>
  <si>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</si>
  <si>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</si>
  <si>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</si>
  <si>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</si>
  <si>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</si>
  <si>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</si>
  <si>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</si>
  <si>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</si>
  <si>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</si>
  <si>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</si>
  <si>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</si>
  <si>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</si>
  <si>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</si>
  <si>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</si>
  <si>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</si>
  <si>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</si>
  <si>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</si>
  <si>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</si>
  <si>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</si>
  <si>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</si>
  <si>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</si>
  <si>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</si>
  <si>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</si>
  <si>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</si>
  <si>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</si>
  <si>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</si>
  <si>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</si>
  <si>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</si>
  <si>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</si>
  <si>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</si>
  <si>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</si>
  <si>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</si>
  <si>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</si>
  <si>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</si>
  <si>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</si>
  <si>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</si>
  <si>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</si>
  <si>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</si>
  <si>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</si>
  <si>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</si>
  <si>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</si>
  <si>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</si>
  <si>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</si>
  <si>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</si>
  <si>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</si>
  <si>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</si>
  <si>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</si>
  <si>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</si>
  <si>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</si>
  <si>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</si>
  <si>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</si>
  <si>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</si>
  <si>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</si>
  <si>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</si>
  <si>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</si>
  <si>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</si>
  <si>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</si>
  <si>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</si>
  <si>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</si>
  <si>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</si>
  <si>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</si>
  <si>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</si>
  <si>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</si>
  <si>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</si>
  <si>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</si>
  <si>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</si>
  <si>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</si>
  <si>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</si>
  <si>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</si>
  <si>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</si>
  <si>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</si>
  <si>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</si>
  <si>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</si>
  <si>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</si>
  <si>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</si>
  <si>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</si>
  <si>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</si>
  <si>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</si>
  <si>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</si>
  <si>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</si>
  <si>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</si>
  <si>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</si>
  <si>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</si>
  <si>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</si>
  <si>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</si>
  <si>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</si>
  <si>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</si>
  <si>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</si>
  <si>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</si>
  <si>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</si>
  <si>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</si>
  <si>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</si>
  <si>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</si>
  <si>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</si>
  <si>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</si>
  <si>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</si>
  <si>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</si>
  <si>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</si>
  <si>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</si>
  <si>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</si>
  <si>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</si>
  <si>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</si>
  <si>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</si>
  <si>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</si>
  <si>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</si>
  <si>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</si>
  <si>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</si>
  <si>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</si>
  <si>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</si>
  <si>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</si>
  <si>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</si>
  <si>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</si>
  <si>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</si>
  <si>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</si>
  <si>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</si>
  <si>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</si>
  <si>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</si>
  <si>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</si>
  <si>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</si>
  <si>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</si>
  <si>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</si>
  <si>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</si>
  <si>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</si>
  <si>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</si>
  <si>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</si>
  <si>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</si>
  <si>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</si>
  <si>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</si>
  <si>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</si>
  <si>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</si>
  <si>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</si>
  <si>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</si>
  <si>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</si>
  <si>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</si>
  <si>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</si>
  <si>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</si>
  <si>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</si>
  <si>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</si>
  <si>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</si>
  <si>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</si>
  <si>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</si>
  <si>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</si>
  <si>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</si>
  <si>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</si>
  <si>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</si>
  <si>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</si>
  <si>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</si>
  <si>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</si>
  <si>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</si>
  <si>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</si>
  <si>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</si>
  <si>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</si>
  <si>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</si>
  <si>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</si>
  <si>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</si>
  <si>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</si>
  <si>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</si>
  <si>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</si>
  <si>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</si>
  <si>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</si>
  <si>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</si>
  <si>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</si>
  <si>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</si>
  <si>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</si>
  <si>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</si>
  <si>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</si>
  <si>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</si>
  <si>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</si>
  <si>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</si>
  <si>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</si>
  <si>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</si>
  <si>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</si>
  <si>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</si>
  <si>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</si>
  <si>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</si>
  <si>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</si>
  <si>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</si>
  <si>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</si>
  <si>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</si>
  <si>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</si>
  <si>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</si>
  <si>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</si>
  <si>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</si>
  <si>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</si>
  <si>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</si>
  <si>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</si>
  <si>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</si>
  <si>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</si>
  <si>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</si>
  <si>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</si>
  <si>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</si>
  <si>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</si>
  <si>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</si>
  <si>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</si>
  <si>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</si>
  <si>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</si>
  <si>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</si>
  <si>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</si>
  <si>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</si>
  <si>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</si>
  <si>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</si>
  <si>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</si>
  <si>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</si>
  <si>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</si>
  <si>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</si>
  <si>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</si>
  <si>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</si>
  <si>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</si>
  <si>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</si>
  <si>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</si>
  <si>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</si>
  <si>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</si>
  <si>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</si>
  <si>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</si>
  <si>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</si>
  <si>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</si>
  <si>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</si>
  <si>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</si>
  <si>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</si>
  <si>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</si>
  <si>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</si>
  <si>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</si>
  <si>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</si>
  <si>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</si>
  <si>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</si>
  <si>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</si>
  <si>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</si>
  <si>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</si>
  <si>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</si>
  <si>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</si>
  <si>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</si>
  <si>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</si>
  <si>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</si>
  <si>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</si>
  <si>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</si>
  <si>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</si>
  <si>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</si>
  <si>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</si>
  <si>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</si>
  <si>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</si>
  <si>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</si>
  <si>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</si>
  <si>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</si>
  <si>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</si>
  <si>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</si>
  <si>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</si>
  <si>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</si>
  <si>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</si>
  <si>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</si>
  <si>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</si>
  <si>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</si>
  <si>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</si>
  <si>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</si>
  <si>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</si>
  <si>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</si>
  <si>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</si>
  <si>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</si>
  <si>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</si>
  <si>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</si>
  <si>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</si>
  <si>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</si>
  <si>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</si>
  <si>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</si>
  <si>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</si>
  <si>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</si>
  <si>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</si>
  <si>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</si>
  <si>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</si>
  <si>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</si>
  <si>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</si>
  <si>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</si>
  <si>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</si>
  <si>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</si>
  <si>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</si>
  <si>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</si>
  <si>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</si>
  <si>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</si>
  <si>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</si>
  <si>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</si>
  <si>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</si>
  <si>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</si>
  <si>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</si>
  <si>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</si>
  <si>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</si>
  <si>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</si>
  <si>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</si>
  <si>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</si>
  <si>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</si>
  <si>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</si>
  <si>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</si>
  <si>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</si>
  <si>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</si>
  <si>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</si>
  <si>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</si>
  <si>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</si>
  <si>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</si>
  <si>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</si>
  <si>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</si>
  <si>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</si>
  <si>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</si>
  <si>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</si>
  <si>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</si>
  <si>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</si>
  <si>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</si>
  <si>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</si>
  <si>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</si>
  <si>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</si>
  <si>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</si>
  <si>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</si>
  <si>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</si>
  <si>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</si>
  <si>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</si>
  <si>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</si>
  <si>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</si>
  <si>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</si>
  <si>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</si>
  <si>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</si>
  <si>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</si>
  <si>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</si>
  <si>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</si>
  <si>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</si>
  <si>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</si>
  <si>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</si>
  <si>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</si>
  <si>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</si>
  <si>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</si>
  <si>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</si>
  <si>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</si>
  <si>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</si>
  <si>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</si>
  <si>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</si>
  <si>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</si>
  <si>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</si>
  <si>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</si>
  <si>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</si>
  <si>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</si>
  <si>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</si>
  <si>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</si>
  <si>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</si>
  <si>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</si>
  <si>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</si>
  <si>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</si>
  <si>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</si>
  <si>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</si>
  <si>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</si>
  <si>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</si>
  <si>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</si>
  <si>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</si>
  <si>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</si>
  <si>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</si>
  <si>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</si>
  <si>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</si>
  <si>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</si>
  <si>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</si>
  <si>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</si>
  <si>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</si>
  <si>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</si>
  <si>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</si>
  <si>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</si>
  <si>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</si>
  <si>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</si>
  <si>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</si>
  <si>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</si>
  <si>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</si>
  <si>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</si>
  <si>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</si>
  <si>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</si>
  <si>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</si>
  <si>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</si>
  <si>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</si>
  <si>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</si>
  <si>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</si>
  <si>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</si>
  <si>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</si>
  <si>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</si>
  <si>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</si>
  <si>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</si>
  <si>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</si>
  <si>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</si>
  <si>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</si>
  <si>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</si>
  <si>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</si>
  <si>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</si>
  <si>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</si>
  <si>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</si>
  <si>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</si>
  <si>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</si>
  <si>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</si>
  <si>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</si>
  <si>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</si>
  <si>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</si>
  <si>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</si>
  <si>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</si>
  <si>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</si>
  <si>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</si>
  <si>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</si>
  <si>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</si>
  <si>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</si>
  <si>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</si>
  <si>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</si>
  <si>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</si>
  <si>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</si>
  <si>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</si>
  <si>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</si>
  <si>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</si>
  <si>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</si>
  <si>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</si>
  <si>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</si>
  <si>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</si>
  <si>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</si>
  <si>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</si>
  <si>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</si>
  <si>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</si>
  <si>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</si>
  <si>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</si>
  <si>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</si>
  <si>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</si>
  <si>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</si>
  <si>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</si>
  <si>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</si>
  <si>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</si>
  <si>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</si>
  <si>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</si>
  <si>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</si>
  <si>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</si>
  <si>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</si>
  <si>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</si>
  <si>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</si>
  <si>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</si>
  <si>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</si>
  <si>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</si>
  <si>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</si>
  <si>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</si>
  <si>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</si>
  <si>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</si>
  <si>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</si>
  <si>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</si>
  <si>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</si>
  <si>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</si>
  <si>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</si>
  <si>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</si>
  <si>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</si>
  <si>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</si>
  <si>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</si>
  <si>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</si>
  <si>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</si>
  <si>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</si>
  <si>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</si>
  <si>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</si>
  <si>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</si>
  <si>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</si>
  <si>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</si>
  <si>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</si>
  <si>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</si>
  <si>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</si>
  <si>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</si>
  <si>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</si>
  <si>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</si>
  <si>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</si>
  <si>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</si>
  <si>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</si>
  <si>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</si>
  <si>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</si>
  <si>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</si>
  <si>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</si>
  <si>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</si>
  <si>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</si>
  <si>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</si>
  <si>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</si>
  <si>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</si>
  <si>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</si>
  <si>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</si>
  <si>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</si>
  <si>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</si>
  <si>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</si>
  <si>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</si>
  <si>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</si>
  <si>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</si>
  <si>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</si>
  <si>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</si>
  <si>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</si>
  <si>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</si>
  <si>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</si>
  <si>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</si>
  <si>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</si>
  <si>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</si>
  <si>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</si>
  <si>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</si>
  <si>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</si>
  <si>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</si>
  <si>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</si>
  <si>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</si>
  <si>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</si>
  <si>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</si>
  <si>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</si>
  <si>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</si>
  <si>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</si>
  <si>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</si>
  <si>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</si>
  <si>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</si>
  <si>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</si>
  <si>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</si>
  <si>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</si>
  <si>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</si>
  <si>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</si>
  <si>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</si>
  <si>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</si>
  <si>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</si>
  <si>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</si>
  <si>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</si>
  <si>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</si>
  <si>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</si>
  <si>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</si>
  <si>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</si>
  <si>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</si>
  <si>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</si>
  <si>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</si>
  <si>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</si>
  <si>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</si>
  <si>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</si>
  <si>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</si>
  <si>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</si>
  <si>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</si>
  <si>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</si>
  <si>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</si>
  <si>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</si>
  <si>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</si>
  <si>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</si>
  <si>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</si>
  <si>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</si>
  <si>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</si>
  <si>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</si>
  <si>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</si>
  <si>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</si>
  <si>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</si>
  <si>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</si>
  <si>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</si>
  <si>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</si>
  <si>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</si>
  <si>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</si>
  <si>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</si>
  <si>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</si>
  <si>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</si>
  <si>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</si>
  <si>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</si>
  <si>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</si>
  <si>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</si>
  <si>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</si>
  <si>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</si>
  <si>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</si>
  <si>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</si>
  <si>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</si>
  <si>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</si>
  <si>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</si>
  <si>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</si>
  <si>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</si>
  <si>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</si>
  <si>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</si>
  <si>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</si>
  <si>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</si>
  <si>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</si>
  <si>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</si>
  <si>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</si>
  <si>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</si>
  <si>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</si>
  <si>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</si>
  <si>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</si>
  <si>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</si>
  <si>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</si>
  <si>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</si>
  <si>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</si>
  <si>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</si>
  <si>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</si>
  <si>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</si>
  <si>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</si>
  <si>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</si>
  <si>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</si>
  <si>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</si>
  <si>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</si>
  <si>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</si>
  <si>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</si>
  <si>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</si>
  <si>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</si>
  <si>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</si>
  <si>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</si>
  <si>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</si>
  <si>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</si>
  <si>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</si>
  <si>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</si>
  <si>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</si>
  <si>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</si>
  <si>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</si>
  <si>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</si>
  <si>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</si>
  <si>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</si>
  <si>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</si>
  <si>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</si>
  <si>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</si>
  <si>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</si>
  <si>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</si>
  <si>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</si>
  <si>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</si>
  <si>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</si>
  <si>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</si>
  <si>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</si>
  <si>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</si>
  <si>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</si>
  <si>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</si>
  <si>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</si>
  <si>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</si>
  <si>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</si>
  <si>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</si>
  <si>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</si>
  <si>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</si>
  <si>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</si>
  <si>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</si>
  <si>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</si>
  <si>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</si>
  <si>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</si>
  <si>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</si>
  <si>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</si>
  <si>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</si>
  <si>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</si>
  <si>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</si>
  <si>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</si>
  <si>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</si>
  <si>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</si>
  <si>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</si>
  <si>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</si>
  <si>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</si>
  <si>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</si>
  <si>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</si>
  <si>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</si>
  <si>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</si>
  <si>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</si>
  <si>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</si>
  <si>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</si>
  <si>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</si>
  <si>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</si>
  <si>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</si>
  <si>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</si>
  <si>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</si>
  <si>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</si>
  <si>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</si>
  <si>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</si>
  <si>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</si>
  <si>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</si>
  <si>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</si>
  <si>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</si>
  <si>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</si>
  <si>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</si>
  <si>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</si>
  <si>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</si>
  <si>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</si>
  <si>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</si>
  <si>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</si>
  <si>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</si>
  <si>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</si>
  <si>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</si>
  <si>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</si>
  <si>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</si>
  <si>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</si>
  <si>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</si>
  <si>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</si>
  <si>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</si>
  <si>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</si>
  <si>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</si>
  <si>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</si>
  <si>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</si>
  <si>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</si>
  <si>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</si>
  <si>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</si>
  <si>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</si>
  <si>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</si>
  <si>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</si>
  <si>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</si>
  <si>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</si>
  <si>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</si>
  <si>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</si>
  <si>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</si>
  <si>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</si>
  <si>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</si>
  <si>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</si>
  <si>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</si>
  <si>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</si>
  <si>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</si>
  <si>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</si>
  <si>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</si>
  <si>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</si>
  <si>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</si>
  <si>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</si>
  <si>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</si>
  <si>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</si>
  <si>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</si>
  <si>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</si>
  <si>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</si>
  <si>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</si>
  <si>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</si>
  <si>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</si>
  <si>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</si>
  <si>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</si>
  <si>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</si>
  <si>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</si>
  <si>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</si>
  <si>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</si>
  <si>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</si>
  <si>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</si>
  <si>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</si>
  <si>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</si>
  <si>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</si>
  <si>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</si>
  <si>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</si>
  <si>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</si>
  <si>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</si>
  <si>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</si>
  <si>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</si>
  <si>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</si>
  <si>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</si>
  <si>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</si>
  <si>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</si>
  <si>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</si>
  <si>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</si>
  <si>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</si>
  <si>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</si>
  <si>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</si>
  <si>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</si>
  <si>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</si>
  <si>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</si>
  <si>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</si>
  <si>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</si>
  <si>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</si>
  <si>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</si>
  <si>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</si>
  <si>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</si>
  <si>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</si>
  <si>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</si>
  <si>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</si>
  <si>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</si>
  <si>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</si>
  <si>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</si>
  <si>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</si>
  <si>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</si>
  <si>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</si>
  <si>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</si>
  <si>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</si>
  <si>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</si>
  <si>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</si>
  <si>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</si>
  <si>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</si>
  <si>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</si>
  <si>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</si>
  <si>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</si>
  <si>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</si>
  <si>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</si>
  <si>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</si>
  <si>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</si>
  <si>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</si>
  <si>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</si>
  <si>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</si>
  <si>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</si>
  <si>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</si>
  <si>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</si>
  <si>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</si>
  <si>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</si>
  <si>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</si>
  <si>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</si>
  <si>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</si>
  <si>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</si>
  <si>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</si>
  <si>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</si>
  <si>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</si>
  <si>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</si>
  <si>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</si>
  <si>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</si>
  <si>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</si>
  <si>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</si>
  <si>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</si>
  <si>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</si>
  <si>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</si>
  <si>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</si>
  <si>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</si>
  <si>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</si>
  <si>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</si>
  <si>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</si>
  <si>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</si>
  <si>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</si>
  <si>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</si>
  <si>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</si>
  <si>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</si>
  <si>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</si>
  <si>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</si>
  <si>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</si>
  <si>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</si>
  <si>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</si>
  <si>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</si>
  <si>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</si>
  <si>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</si>
  <si>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</si>
  <si>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</si>
  <si>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</si>
  <si>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</si>
  <si>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</si>
  <si>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</si>
  <si>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</si>
  <si>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</si>
  <si>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</si>
  <si>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</si>
  <si>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</si>
  <si>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</si>
  <si>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</si>
  <si>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</si>
  <si>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</si>
  <si>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</si>
  <si>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</si>
  <si>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</si>
  <si>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</si>
  <si>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</si>
  <si>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</si>
  <si>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</si>
  <si>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</si>
  <si>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</si>
  <si>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</si>
  <si>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</si>
  <si>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</si>
  <si>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</si>
  <si>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</si>
  <si>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</si>
  <si>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</si>
  <si>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</si>
  <si>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</si>
  <si>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</si>
  <si>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</si>
  <si>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</si>
  <si>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</si>
  <si>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</si>
  <si>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</si>
  <si>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</si>
  <si>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</si>
  <si>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</si>
  <si>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</si>
  <si>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</si>
  <si>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</si>
  <si>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</si>
  <si>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</si>
  <si>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</si>
  <si>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</si>
  <si>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</si>
  <si>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</si>
  <si>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</si>
  <si>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</si>
  <si>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</si>
  <si>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</si>
  <si>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</si>
  <si>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</si>
  <si>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</si>
  <si>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</si>
  <si>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</si>
  <si>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</si>
  <si>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</si>
  <si>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</si>
  <si>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</si>
  <si>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</si>
  <si>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</si>
  <si>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</si>
  <si>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</si>
  <si>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</si>
  <si>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</si>
  <si>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</si>
  <si>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</si>
  <si>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</si>
  <si>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</si>
  <si>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</si>
  <si>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</si>
  <si>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</si>
  <si>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</si>
  <si>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</si>
  <si>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</si>
  <si>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</si>
  <si>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</si>
  <si>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</si>
  <si>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</si>
  <si>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</si>
  <si>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</si>
  <si>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</si>
  <si>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</si>
  <si>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</si>
  <si>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</si>
  <si>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</si>
  <si>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</si>
  <si>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</si>
  <si>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</si>
  <si>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</si>
  <si>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</si>
  <si>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</si>
  <si>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</si>
  <si>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</si>
  <si>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</si>
  <si>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</si>
  <si>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</si>
  <si>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</si>
  <si>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</si>
  <si>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</si>
  <si>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</si>
  <si>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</si>
  <si>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</si>
  <si>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</si>
  <si>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</si>
  <si>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</si>
  <si>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</si>
  <si>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</si>
  <si>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</si>
  <si>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</si>
  <si>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</si>
  <si>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</si>
  <si>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</si>
  <si>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</si>
  <si>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</si>
  <si>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</si>
  <si>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</si>
  <si>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</si>
  <si>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</si>
  <si>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</si>
  <si>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</si>
  <si>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</si>
  <si>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</si>
  <si>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</si>
  <si>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</si>
  <si>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</si>
  <si>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</si>
  <si>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</si>
  <si>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</si>
  <si>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</si>
  <si>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</si>
  <si>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</si>
  <si>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</si>
  <si>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</si>
  <si>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</si>
  <si>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</si>
  <si>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</si>
  <si>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</si>
  <si>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</si>
  <si>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</si>
  <si>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</si>
  <si>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</si>
  <si>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</si>
  <si>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</si>
  <si>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</si>
  <si>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</si>
  <si>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</si>
  <si>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</si>
  <si>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</si>
  <si>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</si>
  <si>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</si>
  <si>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</si>
  <si>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</si>
  <si>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</si>
  <si>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</si>
  <si>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</si>
  <si>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</si>
  <si>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</si>
  <si>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</si>
  <si>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</si>
  <si>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</si>
  <si>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</si>
  <si>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</si>
  <si>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</si>
  <si>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</si>
  <si>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</si>
  <si>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</si>
  <si>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</si>
  <si>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</si>
  <si>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</si>
  <si>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</si>
  <si>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</si>
  <si>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</si>
  <si>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</si>
  <si>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</si>
  <si>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</si>
  <si>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</si>
  <si>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</si>
  <si>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</si>
  <si>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</si>
  <si>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</si>
  <si>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</si>
  <si>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</si>
  <si>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</si>
  <si>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</si>
  <si>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</si>
  <si>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</si>
  <si>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</si>
  <si>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</si>
  <si>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</si>
  <si>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</si>
  <si>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</si>
  <si>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</si>
  <si>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</si>
  <si>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</si>
  <si>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</si>
  <si>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</si>
  <si>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</si>
  <si>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</si>
  <si>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</si>
  <si>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</si>
  <si>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</si>
  <si>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</si>
  <si>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</si>
  <si>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</si>
  <si>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</si>
  <si>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</si>
  <si>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</si>
  <si>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</si>
  <si>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</si>
  <si>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</si>
  <si>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</si>
  <si>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</si>
  <si>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</si>
  <si>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</si>
  <si>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</si>
  <si>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</si>
  <si>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</si>
  <si>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</si>
  <si>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</si>
  <si>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</si>
  <si>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</si>
  <si>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</si>
  <si>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</si>
  <si>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</si>
  <si>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</si>
  <si>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</si>
  <si>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</si>
  <si>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</si>
  <si>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</si>
  <si>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</si>
  <si>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</si>
  <si>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</si>
  <si>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</si>
  <si>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</si>
  <si>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</si>
  <si>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</si>
  <si>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</si>
  <si>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</si>
  <si>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</si>
  <si>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</si>
  <si>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</si>
  <si>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</si>
  <si>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</si>
  <si>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</si>
  <si>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</si>
  <si>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</si>
  <si>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</si>
  <si>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</si>
  <si>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</si>
  <si>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</si>
  <si>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</si>
  <si>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</si>
  <si>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</si>
  <si>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</si>
  <si>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</si>
  <si>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</si>
  <si>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</si>
  <si>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</si>
  <si>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</si>
  <si>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</si>
  <si>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</si>
  <si>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</si>
  <si>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</si>
  <si>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</si>
  <si>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</si>
  <si>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</si>
  <si>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</si>
  <si>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</si>
  <si>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</si>
  <si>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</si>
  <si>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</si>
  <si>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</si>
  <si>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</si>
  <si>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</si>
  <si>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</si>
  <si>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</si>
  <si>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</si>
  <si>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</si>
  <si>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</si>
  <si>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</si>
  <si>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</si>
  <si>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</si>
  <si>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</si>
  <si>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</si>
  <si>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</si>
  <si>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</si>
  <si>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</si>
  <si>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</si>
  <si>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</si>
  <si>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</si>
  <si>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</si>
  <si>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</si>
  <si>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</si>
  <si>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</si>
  <si>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</si>
  <si>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</si>
  <si>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</si>
  <si>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</si>
  <si>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</si>
  <si>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</si>
  <si>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</si>
  <si>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</si>
  <si>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</si>
  <si>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</si>
  <si>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</si>
  <si>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</si>
  <si>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</si>
  <si>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</si>
  <si>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</si>
  <si>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</si>
  <si>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</si>
  <si>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</si>
  <si>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</si>
  <si>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</si>
  <si>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</si>
  <si>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</si>
  <si>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</si>
  <si>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</si>
  <si>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</si>
  <si>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</si>
  <si>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</si>
  <si>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</si>
  <si>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</si>
  <si>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</si>
  <si>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</si>
  <si>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</si>
  <si>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</si>
  <si>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</si>
  <si>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</si>
  <si>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</si>
  <si>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</si>
  <si>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</si>
  <si>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</si>
  <si>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</si>
  <si>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</si>
  <si>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</si>
  <si>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</si>
  <si>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</si>
  <si>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</si>
  <si>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</si>
  <si>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</si>
  <si>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</si>
  <si>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</si>
  <si>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</si>
  <si>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</si>
  <si>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</si>
  <si>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</si>
  <si>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</si>
  <si>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</si>
  <si>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</si>
  <si>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</si>
  <si>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</si>
  <si>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</si>
  <si>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</si>
  <si>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</si>
  <si>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</si>
  <si>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</si>
  <si>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</si>
  <si>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</si>
  <si>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</si>
  <si>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</si>
  <si>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</si>
  <si>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</si>
  <si>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</si>
  <si>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</si>
  <si>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</si>
  <si>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</si>
  <si>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</si>
  <si>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</si>
  <si>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</si>
  <si>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</si>
  <si>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</si>
  <si>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</si>
  <si>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</si>
  <si>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</si>
  <si>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</si>
  <si>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</si>
  <si>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</si>
  <si>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</si>
  <si>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</si>
  <si>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</si>
  <si>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</si>
  <si>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</si>
  <si>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</si>
  <si>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</si>
  <si>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</si>
  <si>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</si>
  <si>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</si>
  <si>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</si>
  <si>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</si>
  <si>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</si>
  <si>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</si>
  <si>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</si>
  <si>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</si>
  <si>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</si>
  <si>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</si>
  <si>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</si>
  <si>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</si>
  <si>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</si>
  <si>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</si>
  <si>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</si>
  <si>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</si>
  <si>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</si>
  <si>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</si>
  <si>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</si>
  <si>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</si>
  <si>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</si>
  <si>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</si>
  <si>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</si>
  <si>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</si>
  <si>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</si>
  <si>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</si>
  <si>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</si>
  <si>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</si>
  <si>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</si>
  <si>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</si>
  <si>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</si>
  <si>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</si>
  <si>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</si>
  <si>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</si>
  <si>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</si>
  <si>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</si>
  <si>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</si>
  <si>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</si>
  <si>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</si>
  <si>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</si>
  <si>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</si>
  <si>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</si>
  <si>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</si>
  <si>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</si>
  <si>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</si>
  <si>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</si>
  <si>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</si>
  <si>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</si>
  <si>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</si>
  <si>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</si>
  <si>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</si>
  <si>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</si>
  <si>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</si>
  <si>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</si>
  <si>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</si>
  <si>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</si>
  <si>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</si>
  <si>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</si>
  <si>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</si>
  <si>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</si>
  <si>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</si>
  <si>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</si>
  <si>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</si>
  <si>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</si>
  <si>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</si>
  <si>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</si>
  <si>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</si>
  <si>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</si>
  <si>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</si>
  <si>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</si>
  <si>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</si>
  <si>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</si>
  <si>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</si>
  <si>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</si>
  <si>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</si>
  <si>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</si>
  <si>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</si>
  <si>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</si>
  <si>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</si>
  <si>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</si>
  <si>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</si>
  <si>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</si>
  <si>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</si>
  <si>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</si>
  <si>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</si>
  <si>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</si>
  <si>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</si>
  <si>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</si>
  <si>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</si>
  <si>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</si>
  <si>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</si>
  <si>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</si>
  <si>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</si>
  <si>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</si>
  <si>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</si>
  <si>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</si>
  <si>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</si>
  <si>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</si>
  <si>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</si>
  <si>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</si>
  <si>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</si>
  <si>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</si>
  <si>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</si>
  <si>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</si>
  <si>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</si>
  <si>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</si>
  <si>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</si>
  <si>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</si>
  <si>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</si>
  <si>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</si>
  <si>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</si>
  <si>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</si>
  <si>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</si>
  <si>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</si>
  <si>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</si>
  <si>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</si>
  <si>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</si>
  <si>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</si>
  <si>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</si>
  <si>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</si>
  <si>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</si>
  <si>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</si>
  <si>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</si>
  <si>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</si>
  <si>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</si>
  <si>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</si>
  <si>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</si>
  <si>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</si>
  <si>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</si>
  <si>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</si>
  <si>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</si>
  <si>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</si>
  <si>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</si>
  <si>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</si>
  <si>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</si>
  <si>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</si>
  <si>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</si>
  <si>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</si>
  <si>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</si>
  <si>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</si>
  <si>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</si>
  <si>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</si>
  <si>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</si>
  <si>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</si>
  <si>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</si>
  <si>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</si>
  <si>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</si>
  <si>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</si>
  <si>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</si>
  <si>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</si>
  <si>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</si>
  <si>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</si>
  <si>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</si>
  <si>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</si>
  <si>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</si>
  <si>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</si>
  <si>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</si>
  <si>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</si>
  <si>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</si>
  <si>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</si>
  <si>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</si>
  <si>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</si>
  <si>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</si>
  <si>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</si>
  <si>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</si>
  <si>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</si>
  <si>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</si>
  <si>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</si>
  <si>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</si>
  <si>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</si>
  <si>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</si>
  <si>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</si>
  <si>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</si>
  <si>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</si>
  <si>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</si>
  <si>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</si>
  <si>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</si>
  <si>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</si>
  <si>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</si>
  <si>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</si>
  <si>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</si>
  <si>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</si>
  <si>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</si>
  <si>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</si>
  <si>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</si>
  <si>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</si>
  <si>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</si>
  <si>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</si>
  <si>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</si>
  <si>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</si>
  <si>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</si>
  <si>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</si>
  <si>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</si>
  <si>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</si>
  <si>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</si>
  <si>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</si>
  <si>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</si>
  <si>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</si>
  <si>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</si>
  <si>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</si>
  <si>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</si>
  <si>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</si>
  <si>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</si>
  <si>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</si>
  <si>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</si>
  <si>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</si>
  <si>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</si>
  <si>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</si>
  <si>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</si>
  <si>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</si>
  <si>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</si>
  <si>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</si>
  <si>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</si>
  <si>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</si>
  <si>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</si>
  <si>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</si>
  <si>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</si>
  <si>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</si>
  <si>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</si>
  <si>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</si>
  <si>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</si>
  <si>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</si>
  <si>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</si>
  <si>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</si>
  <si>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</si>
  <si>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</si>
  <si>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</si>
  <si>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</si>
  <si>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</si>
  <si>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</si>
  <si>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</si>
  <si>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</si>
  <si>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</si>
  <si>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</si>
  <si>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</si>
  <si>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</si>
  <si>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</si>
  <si>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</si>
  <si>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</si>
  <si>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</si>
  <si>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</si>
  <si>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</si>
  <si>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</si>
  <si>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</si>
  <si>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</si>
  <si>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</si>
  <si>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</si>
  <si>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</si>
  <si>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</si>
  <si>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</si>
  <si>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</si>
  <si>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</si>
  <si>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</si>
  <si>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</si>
  <si>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</si>
  <si>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</si>
  <si>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</si>
  <si>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</si>
  <si>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</si>
  <si>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</si>
  <si>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</si>
  <si>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</si>
  <si>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</si>
  <si>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</si>
  <si>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</si>
  <si>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</si>
  <si>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</si>
  <si>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</si>
  <si>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</si>
  <si>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</si>
  <si>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</si>
  <si>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</si>
  <si>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</si>
  <si>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</si>
  <si>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</si>
  <si>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</si>
  <si>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</si>
  <si>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</si>
  <si>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</si>
  <si>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</si>
  <si>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</si>
  <si>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</si>
  <si>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</si>
  <si>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</si>
  <si>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</si>
  <si>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</si>
  <si>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</si>
  <si>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</si>
  <si>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</si>
  <si>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</si>
  <si>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</si>
  <si>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</si>
  <si>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</si>
  <si>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</si>
  <si>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</si>
  <si>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</si>
  <si>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</si>
  <si>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</si>
  <si>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</si>
  <si>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</si>
  <si>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</si>
  <si>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</si>
  <si>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</si>
  <si>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</si>
  <si>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</si>
  <si>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</si>
  <si>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</si>
  <si>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</si>
  <si>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</si>
  <si>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</si>
  <si>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</si>
  <si>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</si>
  <si>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</si>
  <si>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</si>
  <si>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</si>
  <si>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</si>
  <si>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</si>
  <si>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</si>
  <si>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</si>
  <si>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</si>
  <si>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</si>
  <si>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</si>
  <si>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</si>
  <si>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</si>
  <si>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</si>
  <si>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</si>
  <si>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</si>
  <si>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</si>
  <si>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</si>
  <si>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</si>
  <si>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</si>
  <si>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</si>
  <si>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</si>
  <si>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</si>
  <si>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</si>
  <si>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</si>
  <si>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</si>
  <si>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</si>
  <si>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</si>
  <si>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</si>
  <si>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</si>
  <si>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</si>
  <si>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</si>
  <si>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</si>
  <si>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</si>
  <si>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</si>
  <si>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</si>
  <si>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</si>
  <si>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</si>
  <si>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</si>
  <si>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</si>
  <si>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</si>
  <si>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</si>
  <si>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</si>
  <si>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</si>
  <si>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</si>
  <si>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</si>
  <si>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</si>
  <si>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</si>
  <si>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</si>
  <si>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</si>
  <si>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</si>
  <si>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</si>
  <si>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</si>
  <si>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</si>
  <si>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</si>
  <si>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</si>
  <si>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</si>
  <si>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</si>
  <si>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</si>
  <si>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</si>
  <si>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</si>
  <si>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</si>
  <si>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</si>
  <si>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</si>
  <si>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</si>
  <si>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</si>
  <si>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</si>
  <si>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</si>
  <si>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</si>
  <si>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</si>
  <si>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</si>
  <si>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</si>
  <si>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</si>
  <si>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</si>
  <si>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</si>
  <si>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</si>
  <si>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</si>
  <si>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</si>
  <si>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</si>
  <si>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</si>
  <si>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</si>
  <si>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</si>
  <si>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</si>
  <si>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</si>
  <si>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</si>
  <si>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</si>
  <si>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</si>
  <si>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</si>
  <si>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</si>
  <si>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</si>
  <si>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</si>
  <si>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</si>
  <si>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</si>
  <si>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</si>
  <si>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</si>
  <si>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</si>
  <si>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</si>
  <si>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</si>
  <si>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</si>
  <si>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</si>
  <si>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</si>
  <si>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</si>
  <si>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</si>
  <si>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</si>
  <si>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</si>
  <si>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</si>
  <si>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</si>
  <si>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</si>
  <si>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</si>
  <si>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</si>
  <si>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</si>
  <si>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</si>
  <si>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</si>
  <si>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</si>
  <si>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</si>
  <si>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</si>
  <si>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</si>
  <si>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</si>
  <si>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</si>
  <si>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</si>
  <si>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</si>
  <si>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</si>
  <si>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</si>
  <si>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</si>
  <si>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</si>
  <si>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</si>
  <si>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</si>
  <si>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</si>
  <si>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</si>
  <si>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</si>
  <si>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</si>
  <si>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</si>
  <si>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</si>
  <si>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</si>
  <si>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</si>
  <si>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</si>
  <si>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</si>
  <si>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</si>
  <si>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</si>
  <si>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</si>
  <si>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</si>
  <si>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</si>
  <si>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</si>
  <si>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</si>
  <si>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</si>
  <si>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</si>
  <si>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</si>
  <si>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</si>
  <si>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</si>
  <si>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</si>
  <si>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</si>
  <si>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</si>
  <si>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</si>
  <si>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</si>
  <si>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</si>
  <si>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</si>
  <si>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</si>
  <si>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</si>
  <si>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</si>
  <si>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</si>
  <si>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</si>
  <si>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</si>
  <si>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</si>
  <si>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</si>
  <si>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</si>
  <si>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</si>
  <si>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</si>
  <si>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</si>
  <si>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</si>
  <si>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</si>
  <si>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</si>
  <si>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</si>
  <si>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</si>
  <si>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</si>
  <si>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</si>
  <si>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</si>
  <si>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</si>
  <si>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</si>
  <si>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</si>
  <si>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</si>
  <si>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</si>
  <si>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</si>
  <si>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</si>
  <si>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</si>
  <si>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</si>
  <si>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</si>
  <si>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</si>
  <si>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</si>
  <si>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</si>
  <si>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</si>
  <si>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</si>
  <si>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</si>
  <si>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</si>
  <si>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</si>
  <si>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</si>
  <si>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</si>
  <si>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</si>
  <si>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</si>
  <si>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</si>
  <si>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</si>
  <si>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</si>
  <si>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</si>
  <si>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</si>
  <si>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</si>
  <si>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</si>
  <si>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</si>
  <si>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</si>
  <si>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</si>
  <si>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</si>
  <si>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</si>
  <si>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</si>
  <si>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</si>
  <si>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</si>
  <si>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</si>
  <si>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</si>
  <si>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</si>
  <si>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</si>
  <si>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</si>
  <si>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</si>
  <si>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</si>
  <si>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</si>
  <si>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</si>
  <si>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</si>
  <si>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</si>
  <si>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</si>
  <si>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</si>
  <si>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</si>
  <si>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</si>
  <si>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</si>
  <si>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</si>
  <si>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</si>
  <si>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</si>
  <si>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</si>
  <si>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</si>
  <si>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</si>
  <si>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</si>
  <si>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</si>
  <si>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</si>
  <si>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</si>
  <si>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</si>
  <si>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</si>
  <si>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</si>
  <si>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</si>
  <si>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</si>
  <si>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</si>
  <si>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</si>
  <si>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</si>
  <si>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</si>
  <si>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</si>
  <si>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</si>
  <si>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</si>
  <si>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</si>
  <si>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</si>
  <si>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</si>
  <si>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</si>
  <si>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</si>
  <si>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</si>
  <si>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</si>
  <si>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</si>
  <si>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</si>
  <si>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</si>
  <si>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</si>
  <si>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</si>
  <si>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</si>
  <si>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</si>
  <si>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</si>
  <si>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</si>
  <si>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</si>
  <si>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</si>
  <si>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</si>
  <si>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</si>
  <si>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</si>
  <si>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</si>
  <si>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</si>
  <si>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</si>
  <si>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</si>
  <si>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</si>
  <si>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</si>
  <si>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</si>
  <si>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</si>
  <si>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</si>
  <si>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</si>
  <si>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</si>
  <si>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</si>
  <si>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</si>
  <si>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</si>
  <si>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</si>
  <si>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</si>
  <si>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</si>
  <si>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</si>
  <si>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</si>
  <si>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</si>
  <si>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</si>
  <si>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</si>
  <si>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</si>
  <si>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</si>
  <si>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</si>
  <si>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</si>
  <si>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</si>
  <si>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</si>
  <si>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</si>
  <si>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</si>
  <si>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</si>
  <si>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</si>
  <si>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</si>
  <si>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</si>
  <si>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</si>
  <si>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</si>
  <si>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</si>
  <si>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</si>
  <si>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</si>
  <si>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</si>
  <si>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</si>
  <si>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</si>
  <si>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</si>
  <si>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</si>
  <si>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</si>
  <si>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</si>
  <si>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</si>
  <si>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</si>
  <si>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</si>
  <si>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</si>
  <si>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</si>
  <si>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</si>
  <si>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</si>
  <si>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</si>
  <si>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</si>
  <si>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</si>
  <si>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</si>
  <si>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</si>
  <si>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</si>
  <si>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</si>
  <si>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</si>
  <si>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</si>
  <si>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</si>
  <si>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</si>
  <si>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</si>
  <si>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</si>
  <si>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</si>
  <si>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</si>
  <si>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</si>
  <si>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</si>
  <si>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</si>
  <si>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</si>
  <si>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</si>
  <si>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</si>
  <si>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</si>
  <si>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</si>
  <si>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</si>
  <si>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</si>
  <si>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</si>
  <si>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</si>
  <si>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</si>
  <si>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</si>
  <si>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</si>
  <si>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</si>
  <si>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</si>
  <si>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</si>
  <si>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</si>
  <si>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</si>
  <si>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</si>
  <si>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</si>
  <si>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</si>
  <si>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</si>
  <si>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</si>
  <si>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</si>
  <si>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</si>
  <si>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</si>
  <si>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</si>
  <si>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</si>
  <si>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</si>
  <si>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</si>
  <si>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</si>
  <si>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</si>
  <si>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</si>
  <si>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</si>
  <si>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</si>
  <si>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</si>
  <si>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</si>
  <si>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</si>
  <si>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</si>
  <si>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</si>
  <si>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</si>
  <si>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</si>
  <si>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</si>
  <si>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</si>
  <si>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</si>
  <si>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</si>
  <si>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</si>
  <si>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</si>
  <si>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</si>
  <si>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</si>
  <si>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</si>
  <si>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</si>
  <si>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</si>
  <si>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</si>
  <si>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</si>
  <si>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</si>
  <si>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</si>
  <si>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</si>
  <si>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</si>
  <si>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</si>
  <si>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</si>
  <si>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</si>
  <si>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</si>
  <si>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</si>
  <si>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</si>
  <si>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</si>
  <si>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</si>
  <si>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</si>
  <si>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</si>
  <si>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</si>
  <si>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</si>
  <si>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</si>
  <si>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</si>
  <si>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</si>
  <si>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</si>
  <si>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</si>
  <si>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</si>
  <si>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</si>
  <si>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</si>
  <si>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</si>
  <si>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</si>
  <si>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</si>
  <si>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</si>
  <si>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</si>
  <si>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</si>
  <si>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</si>
  <si>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</si>
  <si>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</si>
  <si>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</si>
  <si>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</si>
  <si>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</si>
  <si>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</si>
  <si>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</si>
  <si>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</si>
  <si>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</si>
  <si>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</si>
  <si>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</si>
  <si>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</si>
  <si>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</si>
  <si>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</si>
  <si>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</si>
  <si>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</si>
  <si>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</si>
  <si>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</si>
  <si>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</si>
  <si>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</si>
  <si>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</si>
  <si>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</si>
  <si>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</si>
  <si>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</si>
  <si>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</si>
  <si>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</si>
  <si>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</si>
  <si>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</si>
  <si>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</si>
  <si>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</si>
  <si>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</si>
  <si>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</si>
  <si>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</si>
  <si>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</si>
  <si>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</si>
  <si>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</si>
  <si>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</si>
  <si>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</si>
  <si>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</si>
  <si>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</si>
  <si>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</si>
  <si>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</si>
  <si>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</si>
  <si>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</si>
  <si>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</si>
  <si>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</si>
  <si>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</si>
  <si>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</si>
  <si>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</si>
  <si>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</si>
  <si>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</si>
  <si>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</si>
  <si>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</si>
  <si>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</si>
  <si>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</si>
  <si>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</si>
  <si>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</si>
  <si>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</si>
  <si>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</si>
  <si>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</si>
  <si>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</si>
  <si>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</si>
  <si>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</si>
  <si>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</si>
  <si>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</si>
  <si>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</si>
  <si>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</si>
  <si>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</si>
  <si>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</si>
  <si>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</si>
  <si>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</si>
  <si>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</si>
  <si>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</si>
  <si>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</si>
  <si>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</si>
  <si>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</si>
  <si>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</si>
  <si>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</si>
  <si>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</si>
  <si>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</si>
  <si>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</si>
  <si>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</si>
  <si>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</si>
  <si>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</si>
  <si>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</si>
  <si>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</si>
  <si>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</si>
  <si>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</si>
  <si>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</si>
  <si>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</si>
  <si>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</si>
  <si>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</si>
  <si>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</si>
  <si>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</si>
  <si>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</si>
  <si>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</si>
  <si>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</si>
  <si>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</si>
  <si>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</si>
  <si>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</si>
  <si>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</si>
  <si>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</si>
  <si>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</si>
  <si>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</si>
  <si>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</si>
  <si>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</si>
  <si>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</si>
  <si>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</si>
  <si>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</si>
  <si>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</si>
  <si>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</si>
  <si>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</si>
  <si>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</si>
  <si>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</si>
  <si>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</si>
  <si>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</si>
  <si>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</si>
  <si>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</si>
  <si>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</si>
  <si>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</si>
  <si>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</si>
  <si>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</si>
  <si>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</si>
  <si>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</si>
  <si>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</si>
  <si>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</si>
  <si>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</si>
  <si>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</si>
  <si>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</si>
  <si>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</si>
  <si>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</si>
  <si>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</si>
  <si>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</si>
  <si>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</si>
  <si>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</si>
  <si>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</si>
  <si>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</si>
  <si>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</si>
  <si>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</si>
  <si>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</si>
  <si>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</si>
  <si>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</si>
  <si>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</si>
  <si>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</si>
  <si>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</si>
  <si>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</si>
  <si>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</si>
  <si>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</si>
  <si>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</si>
  <si>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</si>
  <si>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</si>
  <si>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</si>
  <si>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</si>
  <si>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</si>
  <si>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</si>
  <si>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</si>
  <si>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</si>
  <si>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</si>
  <si>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</si>
  <si>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</si>
  <si>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</si>
  <si>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</si>
  <si>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</si>
  <si>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</si>
  <si>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</si>
  <si>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</si>
  <si>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</si>
  <si>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</si>
  <si>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</si>
  <si>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</si>
  <si>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</si>
  <si>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</si>
  <si>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</si>
  <si>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</si>
  <si>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</si>
  <si>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</si>
  <si>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</si>
  <si>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</si>
  <si>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</si>
  <si>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</si>
  <si>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</si>
  <si>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</si>
  <si>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</si>
  <si>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</si>
  <si>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</si>
  <si>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</si>
  <si>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</si>
  <si>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</si>
  <si>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</si>
  <si>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</si>
  <si>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</si>
  <si>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</si>
  <si>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</si>
  <si>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</si>
  <si>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</si>
  <si>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</si>
  <si>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</si>
  <si>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</si>
  <si>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</si>
  <si>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</si>
  <si>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</si>
  <si>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</si>
  <si>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</si>
  <si>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</si>
  <si>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</si>
  <si>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</si>
  <si>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</si>
  <si>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</si>
  <si>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</si>
  <si>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</si>
  <si>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</si>
  <si>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</si>
  <si>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</si>
  <si>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</si>
  <si>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</si>
  <si>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</si>
  <si>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</si>
  <si>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</si>
  <si>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</si>
  <si>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</si>
  <si>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</si>
  <si>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</si>
  <si>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</si>
  <si>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</si>
  <si>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</si>
  <si>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</si>
  <si>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</si>
  <si>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</si>
  <si>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</si>
  <si>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</si>
  <si>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</si>
  <si>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</si>
  <si>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</si>
  <si>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</si>
  <si>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</si>
  <si>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</si>
  <si>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</si>
  <si>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</si>
  <si>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</si>
  <si>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</si>
  <si>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</si>
  <si>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</si>
  <si>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</si>
  <si>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</si>
  <si>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</si>
  <si>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</si>
  <si>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</si>
  <si>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</si>
  <si>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</si>
  <si>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</si>
  <si>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</si>
  <si>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</si>
  <si>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</si>
  <si>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</si>
  <si>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</si>
  <si>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</si>
  <si>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</si>
  <si>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</si>
  <si>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</si>
  <si>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</si>
  <si>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</si>
  <si>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</si>
  <si>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</si>
  <si>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</si>
  <si>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</si>
  <si>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</si>
  <si>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</si>
  <si>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</si>
  <si>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</si>
  <si>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</si>
  <si>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</si>
  <si>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</si>
  <si>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</si>
  <si>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</si>
  <si>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</si>
  <si>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</si>
  <si>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</si>
  <si>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</si>
  <si>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</si>
  <si>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</si>
  <si>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</si>
  <si>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</si>
  <si>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</si>
  <si>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</si>
  <si>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</si>
  <si>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</si>
  <si>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</si>
  <si>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</si>
  <si>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</si>
  <si>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</si>
  <si>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</si>
  <si>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</si>
  <si>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</si>
  <si>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</si>
  <si>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</si>
  <si>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</si>
  <si>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</si>
  <si>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</si>
  <si>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</si>
  <si>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</si>
  <si>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</si>
  <si>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</si>
  <si>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</si>
  <si>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</si>
  <si>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</si>
  <si>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</si>
  <si>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</si>
  <si>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</si>
  <si>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</si>
  <si>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</si>
  <si>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</si>
  <si>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</si>
  <si>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</si>
  <si>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</si>
  <si>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</si>
  <si>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</si>
  <si>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</si>
  <si>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</si>
  <si>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</si>
  <si>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</si>
  <si>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</si>
  <si>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</si>
  <si>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</si>
  <si>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</si>
  <si>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</si>
  <si>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</si>
  <si>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</si>
  <si>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</si>
  <si>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</si>
  <si>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</si>
  <si>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</si>
  <si>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</si>
  <si>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</si>
  <si>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</si>
  <si>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</si>
  <si>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</si>
  <si>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</si>
  <si>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</si>
  <si>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</si>
  <si>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</si>
  <si>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</si>
  <si>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</si>
  <si>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</si>
  <si>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</si>
  <si>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</si>
  <si>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</si>
  <si>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</si>
  <si>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</si>
  <si>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</si>
  <si>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</si>
  <si>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</si>
  <si>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</si>
  <si>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</si>
  <si>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</si>
  <si>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</si>
  <si>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</si>
  <si>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</si>
  <si>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</si>
  <si>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</si>
  <si>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</si>
  <si>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</si>
  <si>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</si>
  <si>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</si>
  <si>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</si>
  <si>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</si>
  <si>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</si>
  <si>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</si>
  <si>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</si>
  <si>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</si>
  <si>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</si>
  <si>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</si>
  <si>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</si>
  <si>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</si>
  <si>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</si>
  <si>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</si>
  <si>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</si>
  <si>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</si>
  <si>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</si>
  <si>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</si>
  <si>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</si>
  <si>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</si>
  <si>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</si>
  <si>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</si>
  <si>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</si>
  <si>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</si>
  <si>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</si>
  <si>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</si>
  <si>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</si>
  <si>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</si>
  <si>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</si>
  <si>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</si>
  <si>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</si>
  <si>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</si>
  <si>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</si>
  <si>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</si>
  <si>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</si>
  <si>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</si>
  <si>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</si>
  <si>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</si>
  <si>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</si>
  <si>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</si>
  <si>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</si>
  <si>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</si>
  <si>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</si>
  <si>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</si>
  <si>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</si>
  <si>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</si>
  <si>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</si>
  <si>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</si>
  <si>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</si>
  <si>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</si>
  <si>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</si>
  <si>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</si>
  <si>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</si>
  <si>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</si>
  <si>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</si>
  <si>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</si>
  <si>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</si>
  <si>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</si>
  <si>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</si>
  <si>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</si>
  <si>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</si>
  <si>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</si>
  <si>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</si>
  <si>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</si>
  <si>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</si>
  <si>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</si>
  <si>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</si>
  <si>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</si>
  <si>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</si>
  <si>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</si>
  <si>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</si>
  <si>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</si>
  <si>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</si>
  <si>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</si>
  <si>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</si>
  <si>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</si>
  <si>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</si>
  <si>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</si>
  <si>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</si>
  <si>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</si>
  <si>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</si>
  <si>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</si>
  <si>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</si>
  <si>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</si>
  <si>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</si>
  <si>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</si>
  <si>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</si>
  <si>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</si>
  <si>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</si>
  <si>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</si>
  <si>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</si>
  <si>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</si>
  <si>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</si>
  <si>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</si>
  <si>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</si>
  <si>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</si>
  <si>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</si>
  <si>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</si>
  <si>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</si>
  <si>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</si>
  <si>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</si>
  <si>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</si>
  <si>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</si>
  <si>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</si>
  <si>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</si>
  <si>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</si>
  <si>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</si>
  <si>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</si>
  <si>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</si>
  <si>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</si>
  <si>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</si>
  <si>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</si>
  <si>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</si>
  <si>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</si>
  <si>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</si>
  <si>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</si>
  <si>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</si>
  <si>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</si>
  <si>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</si>
  <si>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</si>
  <si>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</si>
  <si>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</si>
  <si>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</si>
  <si>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</si>
  <si>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</si>
  <si>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</si>
  <si>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</si>
  <si>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</si>
  <si>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</si>
  <si>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</si>
  <si>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</si>
  <si>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</si>
  <si>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</si>
  <si>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</si>
  <si>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</si>
  <si>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</si>
  <si>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</si>
  <si>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</si>
  <si>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</si>
  <si>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</si>
  <si>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</si>
  <si>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</si>
  <si>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</si>
  <si>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</si>
  <si>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</si>
  <si>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</si>
  <si>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</si>
  <si>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</si>
  <si>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</si>
  <si>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</si>
  <si>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</si>
  <si>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</si>
  <si>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</si>
  <si>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</si>
  <si>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</si>
  <si>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</si>
  <si>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</si>
  <si>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</si>
  <si>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</si>
  <si>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</si>
  <si>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</si>
  <si>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</si>
  <si>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</si>
  <si>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</si>
  <si>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</si>
  <si>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</si>
  <si>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</si>
  <si>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</si>
  <si>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</si>
  <si>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</si>
  <si>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</si>
  <si>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</si>
  <si>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</si>
  <si>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</si>
  <si>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</si>
  <si>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</si>
  <si>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</si>
  <si>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</si>
  <si>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</si>
  <si>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</si>
  <si>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</si>
  <si>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</si>
  <si>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</si>
  <si>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</si>
  <si>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</si>
  <si>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</si>
  <si>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</si>
  <si>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</si>
  <si>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</si>
  <si>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</si>
  <si>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</si>
  <si>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</si>
  <si>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</si>
  <si>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</si>
  <si>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</si>
  <si>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</si>
  <si>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</si>
  <si>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</si>
  <si>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</si>
  <si>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</si>
  <si>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</si>
  <si>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</si>
  <si>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</si>
  <si>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</si>
  <si>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</si>
  <si>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</si>
  <si>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</si>
  <si>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</si>
  <si>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</si>
  <si>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</si>
  <si>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</si>
  <si>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</si>
  <si>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</si>
  <si>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</si>
  <si>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</si>
  <si>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</si>
  <si>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</si>
  <si>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</si>
  <si>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</si>
  <si>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</si>
  <si>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</si>
  <si>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</si>
  <si>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</si>
  <si>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</si>
  <si>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</si>
  <si>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</si>
  <si>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</si>
  <si>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</si>
  <si>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</si>
  <si>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</si>
  <si>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</si>
  <si>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</si>
  <si>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</si>
  <si>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</si>
  <si>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</si>
  <si>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</si>
  <si>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</si>
  <si>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</si>
  <si>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</si>
  <si>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</si>
  <si>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</si>
  <si>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</si>
  <si>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</si>
  <si>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</si>
  <si>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</si>
  <si>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</si>
  <si>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</si>
  <si>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</si>
  <si>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</si>
  <si>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</si>
  <si>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</si>
  <si>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</si>
  <si>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</si>
  <si>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</si>
  <si>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</si>
  <si>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</si>
  <si>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</si>
  <si>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</si>
  <si>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</si>
  <si>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</si>
  <si>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</si>
  <si>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</si>
  <si>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</si>
  <si>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</si>
  <si>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</si>
  <si>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</si>
  <si>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</si>
  <si>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</si>
  <si>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</si>
  <si>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</si>
  <si>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</si>
  <si>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</si>
  <si>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</si>
  <si>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</si>
  <si>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</si>
  <si>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</si>
  <si>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</si>
  <si>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</si>
  <si>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</si>
  <si>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</si>
  <si>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</si>
  <si>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</si>
  <si>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</si>
  <si>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</si>
  <si>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</si>
  <si>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</si>
  <si>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</si>
  <si>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</si>
  <si>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</si>
  <si>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</si>
  <si>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</si>
  <si>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</si>
  <si>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</si>
  <si>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</si>
  <si>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</si>
  <si>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</si>
  <si>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</si>
  <si>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</si>
  <si>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</si>
  <si>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</si>
  <si>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</si>
  <si>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</si>
  <si>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</si>
  <si>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</si>
  <si>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</si>
  <si>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</si>
  <si>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</si>
  <si>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</si>
  <si>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</si>
  <si>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</si>
  <si>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</si>
  <si>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</si>
  <si>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</si>
  <si>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</si>
  <si>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</si>
  <si>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</si>
  <si>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</si>
  <si>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</si>
  <si>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</si>
  <si>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</si>
  <si>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</si>
  <si>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</si>
  <si>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</si>
  <si>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</si>
  <si>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</si>
  <si>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</si>
  <si>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</si>
  <si>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</si>
  <si>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</si>
  <si>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</si>
  <si>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</si>
  <si>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</si>
  <si>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</si>
  <si>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</si>
  <si>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</si>
  <si>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</si>
  <si>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</si>
  <si>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</si>
  <si>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</si>
  <si>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</si>
  <si>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</si>
  <si>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</si>
  <si>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</si>
  <si>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</si>
  <si>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</si>
  <si>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</si>
  <si>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</si>
  <si>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</si>
  <si>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</si>
  <si>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</si>
  <si>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</si>
  <si>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</si>
  <si>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</si>
  <si>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</si>
  <si>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</si>
  <si>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</si>
  <si>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</si>
  <si>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</si>
  <si>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</si>
  <si>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</si>
  <si>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</si>
  <si>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</si>
  <si>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</si>
  <si>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</si>
  <si>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</si>
  <si>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</si>
  <si>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</si>
  <si>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</si>
  <si>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</si>
  <si>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</si>
  <si>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</si>
  <si>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</si>
  <si>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</si>
  <si>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</si>
  <si>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</si>
  <si>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</si>
  <si>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</si>
  <si>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</si>
  <si>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</si>
  <si>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</si>
  <si>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</si>
  <si>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</si>
  <si>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</si>
  <si>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</si>
  <si>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</si>
  <si>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</si>
  <si>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</si>
  <si>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</si>
  <si>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</si>
  <si>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</si>
  <si>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</si>
  <si>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</si>
  <si>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</si>
  <si>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</si>
  <si>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</si>
  <si>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</si>
  <si>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</si>
  <si>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</si>
  <si>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</si>
  <si>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</si>
  <si>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</si>
  <si>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</si>
  <si>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</si>
  <si>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</si>
  <si>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</si>
  <si>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</si>
  <si>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</si>
  <si>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</si>
  <si>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</si>
  <si>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</si>
  <si>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</si>
  <si>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</si>
  <si>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</si>
  <si>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</si>
  <si>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</si>
  <si>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</si>
  <si>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</si>
  <si>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</si>
  <si>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</si>
  <si>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</si>
  <si>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</si>
  <si>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</si>
  <si>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</si>
  <si>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</si>
  <si>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</si>
  <si>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</si>
  <si>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</si>
  <si>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</si>
  <si>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</si>
  <si>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</si>
  <si>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</si>
  <si>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</si>
  <si>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</si>
  <si>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</si>
  <si>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</si>
  <si>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</si>
  <si>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</si>
  <si>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</si>
  <si>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</si>
  <si>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</si>
  <si>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</si>
  <si>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</si>
  <si>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</si>
  <si>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</si>
  <si>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</si>
  <si>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</si>
  <si>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</si>
  <si>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</si>
  <si>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</si>
  <si>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</si>
  <si>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</si>
  <si>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</si>
  <si>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</si>
  <si>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</si>
  <si>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</si>
  <si>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</si>
  <si>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</si>
  <si>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</si>
  <si>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</si>
  <si>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</si>
  <si>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</si>
  <si>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</si>
  <si>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</si>
  <si>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</si>
  <si>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</si>
  <si>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</si>
  <si>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</si>
  <si>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</si>
  <si>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</si>
  <si>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</si>
  <si>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</si>
  <si>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</si>
  <si>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</si>
  <si>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</si>
  <si>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</si>
  <si>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</si>
  <si>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</si>
  <si>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</si>
  <si>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</si>
  <si>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</si>
  <si>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</si>
  <si>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</si>
  <si>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</si>
  <si>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</si>
  <si>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</si>
  <si>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</si>
  <si>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</si>
  <si>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</si>
  <si>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</si>
  <si>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</si>
  <si>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</si>
  <si>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</si>
  <si>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</si>
  <si>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</si>
  <si>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</si>
  <si>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</si>
  <si>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</si>
  <si>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</si>
  <si>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</si>
  <si>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</si>
  <si>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</si>
  <si>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</si>
  <si>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</si>
  <si>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</si>
  <si>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</si>
  <si>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</si>
  <si>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</si>
  <si>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</si>
  <si>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</si>
  <si>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</si>
  <si>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</si>
  <si>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</si>
  <si>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</si>
  <si>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</si>
  <si>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</si>
  <si>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</si>
  <si>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</si>
  <si>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</si>
  <si>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</si>
  <si>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</si>
  <si>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</si>
  <si>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</si>
  <si>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</si>
  <si>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</si>
  <si>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</si>
  <si>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</si>
  <si>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</si>
  <si>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</si>
  <si>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</si>
  <si>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</si>
  <si>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</si>
  <si>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</si>
  <si>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</si>
  <si>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</si>
  <si>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</si>
  <si>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</si>
  <si>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</si>
  <si>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</si>
  <si>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</si>
  <si>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</si>
  <si>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</si>
  <si>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</si>
  <si>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</si>
  <si>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</si>
  <si>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</si>
  <si>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</si>
  <si>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</si>
  <si>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</si>
  <si>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</si>
  <si>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</si>
  <si>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</si>
  <si>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</si>
  <si>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</si>
  <si>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</si>
  <si>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</si>
  <si>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</si>
  <si>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</si>
  <si>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</si>
  <si>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</si>
  <si>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</si>
  <si>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</si>
  <si>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</si>
  <si>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</si>
  <si>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</si>
  <si>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</si>
  <si>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</si>
  <si>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</si>
  <si>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</si>
  <si>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</si>
  <si>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</si>
  <si>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</si>
  <si>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</si>
  <si>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</si>
  <si>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</si>
  <si>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</si>
  <si>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</si>
  <si>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</si>
  <si>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</si>
  <si>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</si>
  <si>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</si>
  <si>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</si>
  <si>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</si>
  <si>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</si>
  <si>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</si>
  <si>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</si>
  <si>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</si>
  <si>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</si>
  <si>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</si>
  <si>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</si>
  <si>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</si>
  <si>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</si>
  <si>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</si>
  <si>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</si>
  <si>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</si>
  <si>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</si>
  <si>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</si>
  <si>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</si>
  <si>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</si>
  <si>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</si>
  <si>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</si>
  <si>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</si>
  <si>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</si>
  <si>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</si>
  <si>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</si>
  <si>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</si>
  <si>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</si>
  <si>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</si>
  <si>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</si>
  <si>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</si>
  <si>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</si>
  <si>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</si>
  <si>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</si>
  <si>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</si>
  <si>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</si>
  <si>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</si>
  <si>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</si>
  <si>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</si>
  <si>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</si>
  <si>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</si>
  <si>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</si>
  <si>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</si>
  <si>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</si>
  <si>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</si>
  <si>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</si>
  <si>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</si>
  <si>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</si>
  <si>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</si>
  <si>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</si>
  <si>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</si>
  <si>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</si>
  <si>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</si>
  <si>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</si>
  <si>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</si>
  <si>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</si>
  <si>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</si>
  <si>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</si>
  <si>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</si>
  <si>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</si>
  <si>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</si>
  <si>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</si>
  <si>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</si>
  <si>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</si>
  <si>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</si>
  <si>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</si>
  <si>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</si>
  <si>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</si>
  <si>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</si>
  <si>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</si>
  <si>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</si>
  <si>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</si>
  <si>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</si>
  <si>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</si>
  <si>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</si>
  <si>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</si>
  <si>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</si>
  <si>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</si>
  <si>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</si>
  <si>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</si>
  <si>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</si>
  <si>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</si>
  <si>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</si>
  <si>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</si>
  <si>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</si>
  <si>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</si>
  <si>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</si>
  <si>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</si>
  <si>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</si>
  <si>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</si>
  <si>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</si>
  <si>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</si>
  <si>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</si>
  <si>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</si>
  <si>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</si>
  <si>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</si>
  <si>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</si>
  <si>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</si>
  <si>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</si>
  <si>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</si>
  <si>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</si>
  <si>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</si>
  <si>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</si>
  <si>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</si>
  <si>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</si>
  <si>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</si>
  <si>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</si>
  <si>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</si>
  <si>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</si>
  <si>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</si>
  <si>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</si>
  <si>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</si>
  <si>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</si>
  <si>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</si>
  <si>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</si>
  <si>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</si>
  <si>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</si>
  <si>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</si>
  <si>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</si>
  <si>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</si>
  <si>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</si>
  <si>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</si>
  <si>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</si>
  <si>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</si>
  <si>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</si>
  <si>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</si>
  <si>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</si>
  <si>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</si>
  <si>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</si>
  <si>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</si>
  <si>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</si>
  <si>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</si>
  <si>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</si>
  <si>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</si>
  <si>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</si>
  <si>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</si>
  <si>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</si>
  <si>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</si>
  <si>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</si>
  <si>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</si>
  <si>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</si>
  <si>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</si>
  <si>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</si>
  <si>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</si>
  <si>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</si>
  <si>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</si>
  <si>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</si>
  <si>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</si>
  <si>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</si>
  <si>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</si>
  <si>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</si>
  <si>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</si>
  <si>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</si>
  <si>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</si>
  <si>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</si>
  <si>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</si>
  <si>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</si>
  <si>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</si>
  <si>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</si>
  <si>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</si>
  <si>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</si>
  <si>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</si>
  <si>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</si>
  <si>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</si>
  <si>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</si>
  <si>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</si>
  <si>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</si>
  <si>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</si>
  <si>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</si>
  <si>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</si>
  <si>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</si>
  <si>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</si>
  <si>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</si>
  <si>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</si>
  <si>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</si>
  <si>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</si>
  <si>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</si>
  <si>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</si>
  <si>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</si>
  <si>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</si>
  <si>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</si>
  <si>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</si>
  <si>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</si>
  <si>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</si>
  <si>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</si>
  <si>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</si>
  <si>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</si>
  <si>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</si>
  <si>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</si>
  <si>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</si>
  <si>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</si>
  <si>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</si>
  <si>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</si>
  <si>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</si>
  <si>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</si>
  <si>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</si>
  <si>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</si>
  <si>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</si>
  <si>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</si>
  <si>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</si>
  <si>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</si>
  <si>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</si>
  <si>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</si>
  <si>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</si>
  <si>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</si>
  <si>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</si>
  <si>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</si>
  <si>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</si>
  <si>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</si>
  <si>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</si>
  <si>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</si>
  <si>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</si>
  <si>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</si>
  <si>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</si>
  <si>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</si>
  <si>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</si>
  <si>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</si>
  <si>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</si>
  <si>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</si>
  <si>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</si>
  <si>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</si>
  <si>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</si>
  <si>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</si>
  <si>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</si>
  <si>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</si>
  <si>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</si>
  <si>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</si>
  <si>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</si>
  <si>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</si>
  <si>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</si>
  <si>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</si>
  <si>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</si>
  <si>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</si>
  <si>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</si>
  <si>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</si>
  <si>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</si>
  <si>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</si>
  <si>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</si>
  <si>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</si>
  <si>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</si>
  <si>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</si>
  <si>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</si>
  <si>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</si>
  <si>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</si>
  <si>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</si>
  <si>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</si>
  <si>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</si>
  <si>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</si>
  <si>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</si>
  <si>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</si>
  <si>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</si>
  <si>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</si>
  <si>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</si>
  <si>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</si>
  <si>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</si>
  <si>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</si>
  <si>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</si>
  <si>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</si>
  <si>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</si>
  <si>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</si>
  <si>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</si>
  <si>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</si>
  <si>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</si>
  <si>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</si>
  <si>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</si>
  <si>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</si>
  <si>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</si>
  <si>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</si>
  <si>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</si>
  <si>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</si>
  <si>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</si>
  <si>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</si>
  <si>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</si>
  <si>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</si>
  <si>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</si>
  <si>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</si>
  <si>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</si>
  <si>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</si>
  <si>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</si>
  <si>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</si>
  <si>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</si>
  <si>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</si>
  <si>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</si>
  <si>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</si>
  <si>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</si>
  <si>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</si>
  <si>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</si>
  <si>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</si>
  <si>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</si>
  <si>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</si>
  <si>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</si>
  <si>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</si>
  <si>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</si>
  <si>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</si>
  <si>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</si>
  <si>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</si>
  <si>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</si>
  <si>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</si>
  <si>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</si>
  <si>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</si>
  <si>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</si>
  <si>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</si>
  <si>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</si>
  <si>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</si>
  <si>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</si>
  <si>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</si>
  <si>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</si>
  <si>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</si>
  <si>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</si>
  <si>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</si>
  <si>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</si>
  <si>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</si>
  <si>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</si>
  <si>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</si>
  <si>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</si>
  <si>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</si>
  <si>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</si>
  <si>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</si>
  <si>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</si>
  <si>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</si>
  <si>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</si>
  <si>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</si>
  <si>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</si>
  <si>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</si>
  <si>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</si>
  <si>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</si>
  <si>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</si>
  <si>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</si>
  <si>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</si>
  <si>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</si>
  <si>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</si>
  <si>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</si>
  <si>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</si>
  <si>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</si>
  <si>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</si>
  <si>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</si>
  <si>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</si>
  <si>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</si>
  <si>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</si>
  <si>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</si>
  <si>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</si>
  <si>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</si>
  <si>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</si>
  <si>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</si>
  <si>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</si>
  <si>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</si>
  <si>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</si>
  <si>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</si>
  <si>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</si>
  <si>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</si>
  <si>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</si>
  <si>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</si>
  <si>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</si>
  <si>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</si>
  <si>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</si>
  <si>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</si>
  <si>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</si>
  <si>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</si>
  <si>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</si>
  <si>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</si>
  <si>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</si>
  <si>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</si>
  <si>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</si>
  <si>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</si>
  <si>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</si>
  <si>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</si>
  <si>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</si>
  <si>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</si>
  <si>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</si>
  <si>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</si>
  <si>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</si>
  <si>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</si>
  <si>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</si>
  <si>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</si>
  <si>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</si>
  <si>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</si>
  <si>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</si>
  <si>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</si>
  <si>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</si>
  <si>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</si>
  <si>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</si>
  <si>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</si>
  <si>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</si>
  <si>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</si>
  <si>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</si>
  <si>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</si>
  <si>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</si>
  <si>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</si>
  <si>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</si>
  <si>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</si>
  <si>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</si>
  <si>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</si>
  <si>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</si>
  <si>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</si>
  <si>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</si>
  <si>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</si>
  <si>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</si>
  <si>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</si>
  <si>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</si>
  <si>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</si>
  <si>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</si>
  <si>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</si>
  <si>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</si>
  <si>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</si>
  <si>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</si>
  <si>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</si>
  <si>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</si>
  <si>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</si>
  <si>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</si>
  <si>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</si>
  <si>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</si>
  <si>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</si>
  <si>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</si>
  <si>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</si>
  <si>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</si>
  <si>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</si>
  <si>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</si>
  <si>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</si>
  <si>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</si>
  <si>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</si>
  <si>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</si>
  <si>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</si>
  <si>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</si>
  <si>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</si>
  <si>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</si>
  <si>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</si>
  <si>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</si>
  <si>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</si>
  <si>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</si>
  <si>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</si>
  <si>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</si>
  <si>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</si>
  <si>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</si>
  <si>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</si>
  <si>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</si>
  <si>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</si>
  <si>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</si>
  <si>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</si>
  <si>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</si>
  <si>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</si>
  <si>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</si>
  <si>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</si>
  <si>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</si>
  <si>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</si>
  <si>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</si>
  <si>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</si>
  <si>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</si>
  <si>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</si>
  <si>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</si>
  <si>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</si>
  <si>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</si>
  <si>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</si>
  <si>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</si>
  <si>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</si>
  <si>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</si>
  <si>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</si>
  <si>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</si>
  <si>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</si>
  <si>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</si>
  <si>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</si>
  <si>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</si>
  <si>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</si>
  <si>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</si>
  <si>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</si>
  <si>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</si>
  <si>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</si>
  <si>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</si>
  <si>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</si>
  <si>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</si>
  <si>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</si>
  <si>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</si>
  <si>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</si>
  <si>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</si>
  <si>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</si>
  <si>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</si>
  <si>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</si>
  <si>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</si>
  <si>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</si>
  <si>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</si>
  <si>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</si>
  <si>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</si>
  <si>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</si>
  <si>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</si>
  <si>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</si>
  <si>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</si>
  <si>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</si>
  <si>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</si>
  <si>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</si>
  <si>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</si>
  <si>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</si>
  <si>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</si>
  <si>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</si>
  <si>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</si>
  <si>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</si>
  <si>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</si>
  <si>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</si>
  <si>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</si>
  <si>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</si>
  <si>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</si>
  <si>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</si>
  <si>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</si>
  <si>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</si>
  <si>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</si>
  <si>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</si>
  <si>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</si>
  <si>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</si>
  <si>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</si>
  <si>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</si>
  <si>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</si>
  <si>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</si>
  <si>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</si>
  <si>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</si>
  <si>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</si>
  <si>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</si>
  <si>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</si>
  <si>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</si>
  <si>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</si>
  <si>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</si>
  <si>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</si>
  <si>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</si>
  <si>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</si>
  <si>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</si>
  <si>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</si>
  <si>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</si>
  <si>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</si>
  <si>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</si>
  <si>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</si>
  <si>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</si>
  <si>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</si>
  <si>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</si>
  <si>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</si>
  <si>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</si>
  <si>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</si>
  <si>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</si>
  <si>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</si>
  <si>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</si>
  <si>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</si>
  <si>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</si>
  <si>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</si>
  <si>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</si>
  <si>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</si>
  <si>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</si>
  <si>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</si>
  <si>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</si>
  <si>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</si>
  <si>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</si>
  <si>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</si>
  <si>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</si>
  <si>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</si>
  <si>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</si>
  <si>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</si>
  <si>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</si>
  <si>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</si>
  <si>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</si>
  <si>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</si>
  <si>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</si>
  <si>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</si>
  <si>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</si>
  <si>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</si>
  <si>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</si>
  <si>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</si>
  <si>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</si>
  <si>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</si>
  <si>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</si>
  <si>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</si>
  <si>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</si>
  <si>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</si>
  <si>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</si>
  <si>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</si>
  <si>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</si>
  <si>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</si>
  <si>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</si>
  <si>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</si>
  <si>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</si>
  <si>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</si>
  <si>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</si>
  <si>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</si>
  <si>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</si>
  <si>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</si>
  <si>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</si>
  <si>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</si>
  <si>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</si>
  <si>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</si>
  <si>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</si>
  <si>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</si>
  <si>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</si>
  <si>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</si>
  <si>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</si>
  <si>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</si>
  <si>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</si>
  <si>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</si>
  <si>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</si>
  <si>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</si>
  <si>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</si>
  <si>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</si>
  <si>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</si>
  <si>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</si>
  <si>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</si>
  <si>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</si>
  <si>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</si>
  <si>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</si>
  <si>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</si>
  <si>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</si>
  <si>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</si>
  <si>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</si>
  <si>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</si>
  <si>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</si>
  <si>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</si>
  <si>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</si>
  <si>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</si>
  <si>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</si>
  <si>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</si>
  <si>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</si>
  <si>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</si>
  <si>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</si>
  <si>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</si>
  <si>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</si>
  <si>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</si>
  <si>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</si>
  <si>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</si>
  <si>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</si>
  <si>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</si>
  <si>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</si>
  <si>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</si>
  <si>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</si>
  <si>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</si>
  <si>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</si>
  <si>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</si>
  <si>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</si>
  <si>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</si>
  <si>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</si>
  <si>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</si>
  <si>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</si>
  <si>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</si>
  <si>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</si>
  <si>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</si>
  <si>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</si>
  <si>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</si>
  <si>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</si>
  <si>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</si>
  <si>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</si>
  <si>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</si>
  <si>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</si>
  <si>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</si>
  <si>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</si>
  <si>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</si>
  <si>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</si>
  <si>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</si>
  <si>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</si>
  <si>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</si>
  <si>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</si>
  <si>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</si>
  <si>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</si>
  <si>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</si>
  <si>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</si>
  <si>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</si>
  <si>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</si>
  <si>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</si>
  <si>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</si>
  <si>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</si>
  <si>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</si>
  <si>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</si>
  <si>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</si>
  <si>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</si>
  <si>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</si>
  <si>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</si>
  <si>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</si>
  <si>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</si>
  <si>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</si>
  <si>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</si>
  <si>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</si>
  <si>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</si>
  <si>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</si>
  <si>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</si>
  <si>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</si>
  <si>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</si>
  <si>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</si>
  <si>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</si>
  <si>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</si>
  <si>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</si>
  <si>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</si>
  <si>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</si>
  <si>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</si>
  <si>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</si>
  <si>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</si>
  <si>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</si>
  <si>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</si>
  <si>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</si>
  <si>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</si>
  <si>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</si>
  <si>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</si>
  <si>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</si>
  <si>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</si>
  <si>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</si>
  <si>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</si>
  <si>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</si>
  <si>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</si>
  <si>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</si>
  <si>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</si>
  <si>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</si>
  <si>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</si>
  <si>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</si>
  <si>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</si>
  <si>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</si>
  <si>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</si>
  <si>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</si>
  <si>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</si>
  <si>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</si>
  <si>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</si>
  <si>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</si>
  <si>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</si>
  <si>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</si>
  <si>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</si>
  <si>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</si>
  <si>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</si>
  <si>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</si>
  <si>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</si>
  <si>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</si>
  <si>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</si>
  <si>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</si>
  <si>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</si>
  <si>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</si>
  <si>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</si>
  <si>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</si>
  <si>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</si>
  <si>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</si>
  <si>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</si>
  <si>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</si>
  <si>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</si>
  <si>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</si>
  <si>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</si>
  <si>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</si>
  <si>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</si>
  <si>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</si>
  <si>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</si>
  <si>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</si>
  <si>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</si>
  <si>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</si>
  <si>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</si>
  <si>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</si>
  <si>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</si>
  <si>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</si>
  <si>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</si>
  <si>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</si>
  <si>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</si>
  <si>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</si>
  <si>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</si>
  <si>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</si>
  <si>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</si>
  <si>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</si>
  <si>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</si>
  <si>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</si>
  <si>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</si>
  <si>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</si>
  <si>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</si>
  <si>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</si>
  <si>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</si>
  <si>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</si>
  <si>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</si>
  <si>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</si>
  <si>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</si>
  <si>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</si>
  <si>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</si>
  <si>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</si>
  <si>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</si>
  <si>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</si>
  <si>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</si>
  <si>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</si>
  <si>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</si>
  <si>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</si>
  <si>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</si>
  <si>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</si>
  <si>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</si>
  <si>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</si>
  <si>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</si>
  <si>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</si>
  <si>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</si>
  <si>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</si>
  <si>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</si>
  <si>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</si>
  <si>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</si>
  <si>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</si>
  <si>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</si>
  <si>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</si>
  <si>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</si>
  <si>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</si>
  <si>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</si>
  <si>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</si>
  <si>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</si>
  <si>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</si>
  <si>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</si>
  <si>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</si>
  <si>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</si>
  <si>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</si>
  <si>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</si>
  <si>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</si>
  <si>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</si>
  <si>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</si>
  <si>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</si>
  <si>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</si>
  <si>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</si>
  <si>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</si>
  <si>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</si>
  <si>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</si>
  <si>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</si>
  <si>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</si>
  <si>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</si>
  <si>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</si>
  <si>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</si>
  <si>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</si>
  <si>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</si>
  <si>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</si>
  <si>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</si>
  <si>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</si>
  <si>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</si>
  <si>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</si>
  <si>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</si>
  <si>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</si>
  <si>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</si>
  <si>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</si>
  <si>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</si>
  <si>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</si>
  <si>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</si>
  <si>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</si>
  <si>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</si>
  <si>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</si>
  <si>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</si>
  <si>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</si>
  <si>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</si>
  <si>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</si>
  <si>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</si>
  <si>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</si>
  <si>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</si>
  <si>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</si>
  <si>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</si>
  <si>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</si>
  <si>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</si>
  <si>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</si>
  <si>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</si>
  <si>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</si>
  <si>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</si>
  <si>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</si>
  <si>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</si>
  <si>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</si>
  <si>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</si>
  <si>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</si>
  <si>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</si>
  <si>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</si>
  <si>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</si>
  <si>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</si>
  <si>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</si>
  <si>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</si>
  <si>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</si>
  <si>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</si>
  <si>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</si>
  <si>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</si>
  <si>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</si>
  <si>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</si>
  <si>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</si>
  <si>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</si>
  <si>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</si>
  <si>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</si>
  <si>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</si>
  <si>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</si>
  <si>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</si>
  <si>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</si>
  <si>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</si>
  <si>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</si>
  <si>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</si>
  <si>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</si>
  <si>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</si>
  <si>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</si>
  <si>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</si>
  <si>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</si>
  <si>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</si>
  <si>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</si>
  <si>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</si>
  <si>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</si>
  <si>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</si>
  <si>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</si>
  <si>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</si>
  <si>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</si>
  <si>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</si>
  <si>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</si>
  <si>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</si>
  <si>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</si>
  <si>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</si>
  <si>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</si>
  <si>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</si>
  <si>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</si>
  <si>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</si>
  <si>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</si>
  <si>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</si>
  <si>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</si>
  <si>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</si>
  <si>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</si>
  <si>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</si>
  <si>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</si>
  <si>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</si>
  <si>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</si>
  <si>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</si>
  <si>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</si>
  <si>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</si>
  <si>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</si>
  <si>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</si>
  <si>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</si>
  <si>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</si>
  <si>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</si>
  <si>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</si>
  <si>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</si>
  <si>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</si>
  <si>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</si>
  <si>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</si>
  <si>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</si>
  <si>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</si>
  <si>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</si>
  <si>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</si>
  <si>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</si>
  <si>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</si>
  <si>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</si>
  <si>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</si>
  <si>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</si>
  <si>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</si>
  <si>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</si>
  <si>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</si>
  <si>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</si>
  <si>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</si>
  <si>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</si>
  <si>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</si>
  <si>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</si>
  <si>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</si>
  <si>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</si>
  <si>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</si>
  <si>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</si>
  <si>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</si>
  <si>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</si>
  <si>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</si>
  <si>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</si>
  <si>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</si>
  <si>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</si>
  <si>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</si>
  <si>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</si>
  <si>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</si>
  <si>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</si>
  <si>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</si>
  <si>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</si>
  <si>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</si>
  <si>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</si>
  <si>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</si>
  <si>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</si>
  <si>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</si>
  <si>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</si>
  <si>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</si>
  <si>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</si>
  <si>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</si>
  <si>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</si>
  <si>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</si>
  <si>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</si>
  <si>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</si>
  <si>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</si>
  <si>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</si>
  <si>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</si>
  <si>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</si>
  <si>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</si>
  <si>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</si>
  <si>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</si>
  <si>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</si>
  <si>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</si>
  <si>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</si>
  <si>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</si>
  <si>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</si>
  <si>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</si>
  <si>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</si>
  <si>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</si>
  <si>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</si>
  <si>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</si>
  <si>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</si>
  <si>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</si>
  <si>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</si>
  <si>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</si>
  <si>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</si>
  <si>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</si>
  <si>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</si>
  <si>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</si>
  <si>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</si>
  <si>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</si>
  <si>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</si>
  <si>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</si>
  <si>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</si>
  <si>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</si>
  <si>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</si>
  <si>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</si>
  <si>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</si>
  <si>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</si>
  <si>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</si>
  <si>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</si>
  <si>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</si>
  <si>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</si>
  <si>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</si>
  <si>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</si>
  <si>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</si>
  <si>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</si>
  <si>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</si>
  <si>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</si>
  <si>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</si>
  <si>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</si>
  <si>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</si>
  <si>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</si>
  <si>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</si>
  <si>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</si>
  <si>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</si>
  <si>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</si>
  <si>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</si>
  <si>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</si>
  <si>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</si>
  <si>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</si>
  <si>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</si>
  <si>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</si>
  <si>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</si>
  <si>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</si>
  <si>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</si>
  <si>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</si>
  <si>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</si>
  <si>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</si>
  <si>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</si>
  <si>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</si>
  <si>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</si>
  <si>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</si>
  <si>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</si>
  <si>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</si>
  <si>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</si>
  <si>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</si>
  <si>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</si>
  <si>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</si>
  <si>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</si>
  <si>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</si>
  <si>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</si>
  <si>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</si>
  <si>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</si>
  <si>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</si>
  <si>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</si>
  <si>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</si>
  <si>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</si>
  <si>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</si>
  <si>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</si>
  <si>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</si>
  <si>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</si>
  <si>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</si>
  <si>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</si>
  <si>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</si>
  <si>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</si>
  <si>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</si>
  <si>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</si>
  <si>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</si>
  <si>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</si>
  <si>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</si>
  <si>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</si>
  <si>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</si>
  <si>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</si>
  <si>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</si>
  <si>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</si>
  <si>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</si>
  <si>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</si>
  <si>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</si>
  <si>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</si>
  <si>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</si>
  <si>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</si>
  <si>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</si>
  <si>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</si>
  <si>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</si>
  <si>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</si>
  <si>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</si>
  <si>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</si>
  <si>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</si>
  <si>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</si>
  <si>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</si>
  <si>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</si>
  <si>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</si>
  <si>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</si>
  <si>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</si>
  <si>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</si>
  <si>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</si>
  <si>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</si>
  <si>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</si>
  <si>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</si>
  <si>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</si>
  <si>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</si>
  <si>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</si>
  <si>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</si>
  <si>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</si>
  <si>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</si>
  <si>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</si>
  <si>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</si>
  <si>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</si>
  <si>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</si>
  <si>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</si>
  <si>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</si>
  <si>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</si>
  <si>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</si>
  <si>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</si>
  <si>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</si>
  <si>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</si>
  <si>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</si>
  <si>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</si>
  <si>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</si>
  <si>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</si>
  <si>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</si>
  <si>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</si>
  <si>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</si>
  <si>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</si>
  <si>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</si>
  <si>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</si>
  <si>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</si>
  <si>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</si>
  <si>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</si>
  <si>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</si>
  <si>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</si>
  <si>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</si>
  <si>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</si>
  <si>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</si>
  <si>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</si>
  <si>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</si>
  <si>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</si>
  <si>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</si>
  <si>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</si>
  <si>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</si>
  <si>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</si>
  <si>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</si>
  <si>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</si>
  <si>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</si>
  <si>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</si>
  <si>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</si>
  <si>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</si>
  <si>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</si>
  <si>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</si>
  <si>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</si>
  <si>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</si>
  <si>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</si>
  <si>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</si>
  <si>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</si>
  <si>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</si>
  <si>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</si>
  <si>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</si>
  <si>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</si>
  <si>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</si>
  <si>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</si>
  <si>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</si>
  <si>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</si>
  <si>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</si>
  <si>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</si>
  <si>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</si>
  <si>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</si>
  <si>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</si>
  <si>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</si>
  <si>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</si>
  <si>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</si>
  <si>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</si>
  <si>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</si>
  <si>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</si>
  <si>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</si>
  <si>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</si>
  <si>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</si>
  <si>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</si>
  <si>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</si>
  <si>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</si>
  <si>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</si>
  <si>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</si>
  <si>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</si>
  <si>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</si>
  <si>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</si>
  <si>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</si>
  <si>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</si>
  <si>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</si>
  <si>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</si>
  <si>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</si>
  <si>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</si>
  <si>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</si>
  <si>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</si>
  <si>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</si>
  <si>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</si>
  <si>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</si>
  <si>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</si>
  <si>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</si>
  <si>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</si>
  <si>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</si>
  <si>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</si>
  <si>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</si>
  <si>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</si>
  <si>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</si>
  <si>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</si>
  <si>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</si>
  <si>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</si>
  <si>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</si>
  <si>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</si>
  <si>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</si>
  <si>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</si>
  <si>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</si>
  <si>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</si>
  <si>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</si>
  <si>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</si>
  <si>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</si>
  <si>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</si>
  <si>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</si>
  <si>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</si>
  <si>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</si>
  <si>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</si>
  <si>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</si>
  <si>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</si>
  <si>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</si>
  <si>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</si>
  <si>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</si>
  <si>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</si>
  <si>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</si>
  <si>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</si>
  <si>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</si>
  <si>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</si>
  <si>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</si>
  <si>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</si>
  <si>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</si>
  <si>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</si>
  <si>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</si>
  <si>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</si>
  <si>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</si>
  <si>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</si>
  <si>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</si>
  <si>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</si>
  <si>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</si>
  <si>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</si>
  <si>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</si>
  <si>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</si>
  <si>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</si>
  <si>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</si>
  <si>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</si>
  <si>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</si>
  <si>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</si>
  <si>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</si>
  <si>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</si>
  <si>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</si>
  <si>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</si>
  <si>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</si>
  <si>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</si>
  <si>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</si>
  <si>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</si>
  <si>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</si>
  <si>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</si>
  <si>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</si>
  <si>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</si>
  <si>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</si>
  <si>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</si>
  <si>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</si>
  <si>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</si>
  <si>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</si>
  <si>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</si>
  <si>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</si>
  <si>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</si>
  <si>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</si>
  <si>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</si>
  <si>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</si>
  <si>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</si>
  <si>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</si>
  <si>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</si>
  <si>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</si>
  <si>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</si>
  <si>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</si>
  <si>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</si>
  <si>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</si>
  <si>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</si>
  <si>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</si>
  <si>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</si>
  <si>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</si>
  <si>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</si>
  <si>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</si>
  <si>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</si>
  <si>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</si>
  <si>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</si>
  <si>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</si>
  <si>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</si>
  <si>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</si>
  <si>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</si>
  <si>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</si>
  <si>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</si>
  <si>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</si>
  <si>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</si>
  <si>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</si>
  <si>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</si>
  <si>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</si>
  <si>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</si>
  <si>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</si>
  <si>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</si>
  <si>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</si>
  <si>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</si>
  <si>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</si>
  <si>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</si>
  <si>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</si>
  <si>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</si>
  <si>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</si>
  <si>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</si>
  <si>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</si>
  <si>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</si>
  <si>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</si>
  <si>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</si>
  <si>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</si>
  <si>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</si>
  <si>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</si>
  <si>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</si>
  <si>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</si>
  <si>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</si>
  <si>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</si>
  <si>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</si>
  <si>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</si>
  <si>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</si>
  <si>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</si>
  <si>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</si>
  <si>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</si>
  <si>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</si>
  <si>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</si>
  <si>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</si>
  <si>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</si>
  <si>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</si>
  <si>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</si>
  <si>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</si>
  <si>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</si>
  <si>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</si>
  <si>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</si>
  <si>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</si>
  <si>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</si>
  <si>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</si>
  <si>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</si>
  <si>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</si>
  <si>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</si>
  <si>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</si>
  <si>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</si>
  <si>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</si>
  <si>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</si>
  <si>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</si>
  <si>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</si>
  <si>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</si>
  <si>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</si>
  <si>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</si>
  <si>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</si>
  <si>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</si>
  <si>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</si>
  <si>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</si>
  <si>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</si>
  <si>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</si>
  <si>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</si>
  <si>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</si>
  <si>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</si>
  <si>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</si>
  <si>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</si>
  <si>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</si>
  <si>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</si>
  <si>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</si>
  <si>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</si>
  <si>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</si>
  <si>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</si>
  <si>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</si>
  <si>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</si>
  <si>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</si>
  <si>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</si>
  <si>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</si>
  <si>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</si>
  <si>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</si>
  <si>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</si>
  <si>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</si>
  <si>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</si>
  <si>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</si>
  <si>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</si>
  <si>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</si>
  <si>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</si>
  <si>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</si>
  <si>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</si>
  <si>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</si>
  <si>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</si>
  <si>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</si>
  <si>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</si>
  <si>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</si>
  <si>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</si>
  <si>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</si>
  <si>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</si>
  <si>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</si>
  <si>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</si>
  <si>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</si>
  <si>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</si>
  <si>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</si>
  <si>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</si>
  <si>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</si>
  <si>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</si>
  <si>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</si>
  <si>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</si>
  <si>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</si>
  <si>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</si>
  <si>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</si>
  <si>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</si>
  <si>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</si>
  <si>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</si>
  <si>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</si>
  <si>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</si>
  <si>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</si>
  <si>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</si>
  <si>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</si>
  <si>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</si>
  <si>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</si>
  <si>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</si>
  <si>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</si>
  <si>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</si>
  <si>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</si>
  <si>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</si>
  <si>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</si>
  <si>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</si>
  <si>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</si>
  <si>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</si>
  <si>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</si>
  <si>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</si>
  <si>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</si>
  <si>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</si>
  <si>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</si>
  <si>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</si>
  <si>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</si>
  <si>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</si>
  <si>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</si>
  <si>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</si>
  <si>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</si>
  <si>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</si>
  <si>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</si>
  <si>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</si>
  <si>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</si>
  <si>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</si>
  <si>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</si>
  <si>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</si>
  <si>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</si>
  <si>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</si>
  <si>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</si>
  <si>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</si>
  <si>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</si>
  <si>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</si>
  <si>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</si>
  <si>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</si>
  <si>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</si>
  <si>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</si>
  <si>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</si>
  <si>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</si>
  <si>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</si>
  <si>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</si>
  <si>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</si>
  <si>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</si>
  <si>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</si>
  <si>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</si>
  <si>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</si>
  <si>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</si>
  <si>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</si>
  <si>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</si>
  <si>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</si>
  <si>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</si>
  <si>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</si>
  <si>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</si>
  <si>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</si>
  <si>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</si>
  <si>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</si>
  <si>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</si>
  <si>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</si>
  <si>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</si>
  <si>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</si>
  <si>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</si>
  <si>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</si>
  <si>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</si>
  <si>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</si>
  <si>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</si>
  <si>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</si>
  <si>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</si>
  <si>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</si>
  <si>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</si>
  <si>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</si>
  <si>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</si>
  <si>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</si>
  <si>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</si>
  <si>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</si>
  <si>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</si>
  <si>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</si>
  <si>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</si>
  <si>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</si>
  <si>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</si>
  <si>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</si>
  <si>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</si>
  <si>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</si>
  <si>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</si>
  <si>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</si>
  <si>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</si>
  <si>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</si>
  <si>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</si>
  <si>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</si>
  <si>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</si>
  <si>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</si>
  <si>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</si>
  <si>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</si>
  <si>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</si>
  <si>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</si>
  <si>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</si>
  <si>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</si>
  <si>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</si>
  <si>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</si>
  <si>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</si>
  <si>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</si>
  <si>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</si>
  <si>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</si>
  <si>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</si>
  <si>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</si>
  <si>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</si>
  <si>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</si>
  <si>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</si>
  <si>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</si>
  <si>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</si>
  <si>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</si>
  <si>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</si>
  <si>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</si>
  <si>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</si>
  <si>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</si>
  <si>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</si>
  <si>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</si>
  <si>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</si>
  <si>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</si>
  <si>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</si>
  <si>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</si>
  <si>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</si>
  <si>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</si>
  <si>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</si>
  <si>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</si>
  <si>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</si>
  <si>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</si>
  <si>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</si>
  <si>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</si>
  <si>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</si>
  <si>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</si>
  <si>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</si>
  <si>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</si>
  <si>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</si>
  <si>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</si>
  <si>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</si>
  <si>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</si>
  <si>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</si>
  <si>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</si>
  <si>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</si>
  <si>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</si>
  <si>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</si>
  <si>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</si>
  <si>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</si>
  <si>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</si>
  <si>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</si>
  <si>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</si>
  <si>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</si>
  <si>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</si>
  <si>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</si>
  <si>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</si>
  <si>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</si>
  <si>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</si>
  <si>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</si>
  <si>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</si>
  <si>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</si>
  <si>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</si>
  <si>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</si>
  <si>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</si>
  <si>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</si>
  <si>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</si>
  <si>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</si>
  <si>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</si>
  <si>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</si>
  <si>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</si>
  <si>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</si>
  <si>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</si>
  <si>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</si>
  <si>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</si>
  <si>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</si>
  <si>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</si>
  <si>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</si>
  <si>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</si>
  <si>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</si>
  <si>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</si>
  <si>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</si>
  <si>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</si>
  <si>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</si>
  <si>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</si>
  <si>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</si>
  <si>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</si>
  <si>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</si>
  <si>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</si>
  <si>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</si>
  <si>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</si>
  <si>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</si>
  <si>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</si>
  <si>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</si>
  <si>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</si>
  <si>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</si>
  <si>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</si>
  <si>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</si>
  <si>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</si>
  <si>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</si>
  <si>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</si>
  <si>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</si>
  <si>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</si>
  <si>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</si>
  <si>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</si>
  <si>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</si>
  <si>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</si>
  <si>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</si>
  <si>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</si>
  <si>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</si>
  <si>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</si>
  <si>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</si>
  <si>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</si>
  <si>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</si>
  <si>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</si>
  <si>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</si>
  <si>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</si>
  <si>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</si>
  <si>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</si>
  <si>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</si>
  <si>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</si>
  <si>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</si>
  <si>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</si>
  <si>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</si>
  <si>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</si>
  <si>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</si>
  <si>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</si>
  <si>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</si>
  <si>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</si>
  <si>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</si>
  <si>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</si>
  <si>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</si>
  <si>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</si>
  <si>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</si>
  <si>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</si>
  <si>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</si>
  <si>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</si>
  <si>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</si>
  <si>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</si>
  <si>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</si>
  <si>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</si>
  <si>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</si>
  <si>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</si>
  <si>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</si>
  <si>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</si>
  <si>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</si>
  <si>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</si>
  <si>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</si>
  <si>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</si>
  <si>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</si>
  <si>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</si>
  <si>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</si>
  <si>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</si>
  <si>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</si>
  <si>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</si>
  <si>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</si>
  <si>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</si>
  <si>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</si>
  <si>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</si>
  <si>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</si>
  <si>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</si>
  <si>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</si>
  <si>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</si>
  <si>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</si>
  <si>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</si>
  <si>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</si>
  <si>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</si>
  <si>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</si>
  <si>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</si>
  <si>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</si>
  <si>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</si>
  <si>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</si>
  <si>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</si>
  <si>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</si>
  <si>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</si>
  <si>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</si>
  <si>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</si>
  <si>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</si>
  <si>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</si>
  <si>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</si>
  <si>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</si>
  <si>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</si>
  <si>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</si>
  <si>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</si>
  <si>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</si>
  <si>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</si>
  <si>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</si>
  <si>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</si>
  <si>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</si>
  <si>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</si>
  <si>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</si>
  <si>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</si>
  <si>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</si>
  <si>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</si>
  <si>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</si>
  <si>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</si>
  <si>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</si>
  <si>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</si>
  <si>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</si>
  <si>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</si>
  <si>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</si>
  <si>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</si>
  <si>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</si>
  <si>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</si>
  <si>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</si>
  <si>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</si>
  <si>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</si>
  <si>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</si>
  <si>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</si>
  <si>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</si>
  <si>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</si>
  <si>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</si>
  <si>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</si>
  <si>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</si>
  <si>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</si>
  <si>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</si>
  <si>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</si>
  <si>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</si>
  <si>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</si>
  <si>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</si>
  <si>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</si>
  <si>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</si>
  <si>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</si>
  <si>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</si>
  <si>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</si>
  <si>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</si>
  <si>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</si>
  <si>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</si>
  <si>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</si>
  <si>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</si>
  <si>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</si>
  <si>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</si>
  <si>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</si>
  <si>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</si>
  <si>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</si>
  <si>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</si>
  <si>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</si>
  <si>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</si>
  <si>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</si>
  <si>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</si>
  <si>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</si>
  <si>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</si>
  <si>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</si>
  <si>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</si>
  <si>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</si>
  <si>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</si>
  <si>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</si>
  <si>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</si>
  <si>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</si>
  <si>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</si>
  <si>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</si>
  <si>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</si>
  <si>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</si>
  <si>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</si>
  <si>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</si>
  <si>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</si>
  <si>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</si>
  <si>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</si>
  <si>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</si>
  <si>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</si>
  <si>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</si>
  <si>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</si>
  <si>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</si>
  <si>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</si>
  <si>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</si>
  <si>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</si>
  <si>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</si>
  <si>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</si>
  <si>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</si>
  <si>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</si>
  <si>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</si>
  <si>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</si>
  <si>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</si>
  <si>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</si>
  <si>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</si>
  <si>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</si>
  <si>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</si>
  <si>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</si>
  <si>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</si>
  <si>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</si>
  <si>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</si>
  <si>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</si>
  <si>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</si>
  <si>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</si>
  <si>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</si>
  <si>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</si>
  <si>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</si>
  <si>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</si>
  <si>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</si>
  <si>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</si>
  <si>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</si>
  <si>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</si>
  <si>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</si>
  <si>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</si>
  <si>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</si>
  <si>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</si>
  <si>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</si>
  <si>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</si>
  <si>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</si>
  <si>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</si>
  <si>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</si>
  <si>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</si>
  <si>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</si>
  <si>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</si>
  <si>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</si>
  <si>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</si>
  <si>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</si>
  <si>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</si>
  <si>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</si>
  <si>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</si>
  <si>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</si>
  <si>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</si>
  <si>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</si>
  <si>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</si>
  <si>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</si>
  <si>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</si>
  <si>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</si>
  <si>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</si>
  <si>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</si>
  <si>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</si>
  <si>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</si>
  <si>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</si>
  <si>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</si>
  <si>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</si>
  <si>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</si>
  <si>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</si>
  <si>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</si>
  <si>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</si>
  <si>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</si>
  <si>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</si>
  <si>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</si>
  <si>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</si>
  <si>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</si>
  <si>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</si>
  <si>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</si>
  <si>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</si>
  <si>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</si>
  <si>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</si>
  <si>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</si>
  <si>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</si>
  <si>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</si>
  <si>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</si>
  <si>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</si>
  <si>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</si>
  <si>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</si>
  <si>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</si>
  <si>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</si>
  <si>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</si>
  <si>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</si>
  <si>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</si>
  <si>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</si>
  <si>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</si>
  <si>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</si>
  <si>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</si>
  <si>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</si>
  <si>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</si>
  <si>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</si>
  <si>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</si>
  <si>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</si>
  <si>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</si>
  <si>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</si>
  <si>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</si>
  <si>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</si>
  <si>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</si>
  <si>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</si>
  <si>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</si>
  <si>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</si>
  <si>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</si>
  <si>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</si>
  <si>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</si>
  <si>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</si>
  <si>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</si>
  <si>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</si>
  <si>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</si>
  <si>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</si>
  <si>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</si>
  <si>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</si>
  <si>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</si>
  <si>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</si>
  <si>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</si>
  <si>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</si>
  <si>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</si>
  <si>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</si>
  <si>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</si>
  <si>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</si>
  <si>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</si>
  <si>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</si>
  <si>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</si>
  <si>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</si>
  <si>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</si>
  <si>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</si>
  <si>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</si>
  <si>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</si>
  <si>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</si>
  <si>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</si>
  <si>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</si>
  <si>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</si>
  <si>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</si>
  <si>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</si>
  <si>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</si>
  <si>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</si>
  <si>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</si>
  <si>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</si>
  <si>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</si>
  <si>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</si>
  <si>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</si>
  <si>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</si>
  <si>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</si>
  <si>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</si>
  <si>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</si>
  <si>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</si>
  <si>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</si>
  <si>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</si>
  <si>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</si>
  <si>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</si>
  <si>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</si>
  <si>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</si>
  <si>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</si>
  <si>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</si>
  <si>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</si>
  <si>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</si>
  <si>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</si>
  <si>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</si>
  <si>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</si>
  <si>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</si>
  <si>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</si>
  <si>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</si>
  <si>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</si>
  <si>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</si>
  <si>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</si>
  <si>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</si>
  <si>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</si>
  <si>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</si>
  <si>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</si>
  <si>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</si>
  <si>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</si>
  <si>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</si>
  <si>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</si>
  <si>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</si>
  <si>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</si>
  <si>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</si>
  <si>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</si>
  <si>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</si>
  <si>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</si>
  <si>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</si>
  <si>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</si>
  <si>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</si>
  <si>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</si>
  <si>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</si>
  <si>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</si>
  <si>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</si>
  <si>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</si>
  <si>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</si>
  <si>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</si>
  <si>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</si>
  <si>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</si>
  <si>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</si>
  <si>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</si>
  <si>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</si>
  <si>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</si>
  <si>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</si>
  <si>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</si>
  <si>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</si>
  <si>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</si>
  <si>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</si>
  <si>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</si>
  <si>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</si>
  <si>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</si>
  <si>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</si>
  <si>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</si>
  <si>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</si>
  <si>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</si>
  <si>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</si>
  <si>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</si>
  <si>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</si>
  <si>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</si>
  <si>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</si>
  <si>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</si>
  <si>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</si>
  <si>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</si>
  <si>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</si>
  <si>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</si>
  <si>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</si>
  <si>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</si>
  <si>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</si>
  <si>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</si>
  <si>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</si>
  <si>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</si>
  <si>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</si>
  <si>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</si>
  <si>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</si>
  <si>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</si>
  <si>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</si>
  <si>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</si>
  <si>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</si>
  <si>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</si>
  <si>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</si>
  <si>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</si>
  <si>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</si>
  <si>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</si>
  <si>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</si>
  <si>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</si>
  <si>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</si>
  <si>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</si>
  <si>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</si>
  <si>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</si>
  <si>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</si>
  <si>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</si>
  <si>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</si>
  <si>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</si>
  <si>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</si>
  <si>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</si>
  <si>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</si>
  <si>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</si>
  <si>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</si>
  <si>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</si>
  <si>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</si>
  <si>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</si>
  <si>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</si>
  <si>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</si>
  <si>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</si>
  <si>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</si>
  <si>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</si>
  <si>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</si>
  <si>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</si>
  <si>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</si>
  <si>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</si>
  <si>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</si>
  <si>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</si>
  <si>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</si>
  <si>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</si>
  <si>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</si>
  <si>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</si>
  <si>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</si>
  <si>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</si>
  <si>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</si>
  <si>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</si>
  <si>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</si>
  <si>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</si>
  <si>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</si>
  <si>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</si>
  <si>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</si>
  <si>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</si>
  <si>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</si>
  <si>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</si>
  <si>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</si>
  <si>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</si>
  <si>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</si>
  <si>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</si>
  <si>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</si>
  <si>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</si>
  <si>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</si>
  <si>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</si>
  <si>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</si>
  <si>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</si>
  <si>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</si>
  <si>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</si>
  <si>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</si>
  <si>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</si>
  <si>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</si>
  <si>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</si>
  <si>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</si>
  <si>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</si>
  <si>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</si>
  <si>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</si>
  <si>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</si>
  <si>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</si>
  <si>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</si>
  <si>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</si>
  <si>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</si>
  <si>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</si>
  <si>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</si>
  <si>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</si>
  <si>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</si>
  <si>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</si>
  <si>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</si>
  <si>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</si>
  <si>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</si>
  <si>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</si>
  <si>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</si>
  <si>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</si>
  <si>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</si>
  <si>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</si>
  <si>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</si>
  <si>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</si>
  <si>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</si>
  <si>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</si>
  <si>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</si>
  <si>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</si>
  <si>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</si>
  <si>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</si>
  <si>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</si>
  <si>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</si>
  <si>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</si>
  <si>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</si>
  <si>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</si>
  <si>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</si>
  <si>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</si>
  <si>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</si>
  <si>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</si>
  <si>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</si>
  <si>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</si>
  <si>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</si>
  <si>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</si>
  <si>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</si>
  <si>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</si>
  <si>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</si>
  <si>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</si>
  <si>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</si>
  <si>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</si>
  <si>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</si>
  <si>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</si>
  <si>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</si>
  <si>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</si>
  <si>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</si>
  <si>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</si>
  <si>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</si>
  <si>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</si>
  <si>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</si>
  <si>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</si>
  <si>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</si>
  <si>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</si>
  <si>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</si>
  <si>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</si>
  <si>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</si>
  <si>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</si>
  <si>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</si>
  <si>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</si>
  <si>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</si>
  <si>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</si>
  <si>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</si>
  <si>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</si>
  <si>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</si>
  <si>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</si>
  <si>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</si>
  <si>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</si>
  <si>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</si>
  <si>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</si>
  <si>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</si>
  <si>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</si>
  <si>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</si>
  <si>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</si>
  <si>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</si>
  <si>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</si>
  <si>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</si>
  <si>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</si>
  <si>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</si>
  <si>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</si>
  <si>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</si>
  <si>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</si>
  <si>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</si>
  <si>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</si>
  <si>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</si>
  <si>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</si>
  <si>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</si>
  <si>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</si>
  <si>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</si>
  <si>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</si>
  <si>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</si>
  <si>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</si>
  <si>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</si>
  <si>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</si>
  <si>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</si>
  <si>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</si>
  <si>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</si>
  <si>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</si>
  <si>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</si>
  <si>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</si>
  <si>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</si>
  <si>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</si>
  <si>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</si>
  <si>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</si>
  <si>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</si>
  <si>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</si>
  <si>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</si>
  <si>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</si>
  <si>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</si>
  <si>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</si>
  <si>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</si>
  <si>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</si>
  <si>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</si>
  <si>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</si>
  <si>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</si>
  <si>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</si>
  <si>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</si>
  <si>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</si>
  <si>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</si>
  <si>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</si>
  <si>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</si>
  <si>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</si>
  <si>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</si>
  <si>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</si>
  <si>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</si>
  <si>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</si>
  <si>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</si>
  <si>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</si>
  <si>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</si>
  <si>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</si>
  <si>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</si>
  <si>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</si>
  <si>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</si>
  <si>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</si>
  <si>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</si>
  <si>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</si>
  <si>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</si>
  <si>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</si>
  <si>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</si>
  <si>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</si>
  <si>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</si>
  <si>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</si>
  <si>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</si>
  <si>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</si>
  <si>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</si>
  <si>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</si>
  <si>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</si>
  <si>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</si>
  <si>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</si>
  <si>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</si>
  <si>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</si>
  <si>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</si>
  <si>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</si>
  <si>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</si>
  <si>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</si>
  <si>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</si>
  <si>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</si>
  <si>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</si>
  <si>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</si>
  <si>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</si>
  <si>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</si>
  <si>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</si>
  <si>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</si>
  <si>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</si>
  <si>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</si>
  <si>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</si>
  <si>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</si>
  <si>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</si>
  <si>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</si>
  <si>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</si>
  <si>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</si>
  <si>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</si>
  <si>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</si>
  <si>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</si>
  <si>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</si>
  <si>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</si>
  <si>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</si>
  <si>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</si>
  <si>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</si>
  <si>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</si>
  <si>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</si>
  <si>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</si>
  <si>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</si>
  <si>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</si>
  <si>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</si>
  <si>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</si>
  <si>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</si>
  <si>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</si>
  <si>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</si>
  <si>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</si>
  <si>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</si>
  <si>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</si>
  <si>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</si>
  <si>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</si>
  <si>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</si>
  <si>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</si>
  <si>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</si>
  <si>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</si>
  <si>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</si>
  <si>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</si>
  <si>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</si>
  <si>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</si>
  <si>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</si>
  <si>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</si>
  <si>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</si>
  <si>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</si>
  <si>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</si>
  <si>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</si>
  <si>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</si>
  <si>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</si>
  <si>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</si>
  <si>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</si>
  <si>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</si>
  <si>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</si>
  <si>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</si>
  <si>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</si>
  <si>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</si>
  <si>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</si>
  <si>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</si>
  <si>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</si>
  <si>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</si>
  <si>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</si>
  <si>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</si>
  <si>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</si>
  <si>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</si>
  <si>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</si>
  <si>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</si>
  <si>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</si>
  <si>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</si>
  <si>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</si>
  <si>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</si>
  <si>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</si>
  <si>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</si>
  <si>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</si>
  <si>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</si>
  <si>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</si>
  <si>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</si>
  <si>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</si>
  <si>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</si>
  <si>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</si>
  <si>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</si>
  <si>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</si>
  <si>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</si>
  <si>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</si>
  <si>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</si>
  <si>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</si>
  <si>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</si>
  <si>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</si>
  <si>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</si>
  <si>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</si>
  <si>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</si>
  <si>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</si>
  <si>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</si>
  <si>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</si>
  <si>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</si>
  <si>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</si>
  <si>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</si>
  <si>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</si>
  <si>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</si>
  <si>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</si>
  <si>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</si>
  <si>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</si>
  <si>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</si>
  <si>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</si>
  <si>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</si>
  <si>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</si>
  <si>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</si>
  <si>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</si>
  <si>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</si>
  <si>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</si>
  <si>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</si>
  <si>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</si>
  <si>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</si>
  <si>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</si>
  <si>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</si>
  <si>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</si>
  <si>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</si>
  <si>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</si>
  <si>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</si>
  <si>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</si>
  <si>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</si>
  <si>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</si>
  <si>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</si>
  <si>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</si>
  <si>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</si>
  <si>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</si>
  <si>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</si>
  <si>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</si>
  <si>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</si>
  <si>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</si>
  <si>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</si>
  <si>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</si>
  <si>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</si>
  <si>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</si>
  <si>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</si>
  <si>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</si>
  <si>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</si>
  <si>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</si>
  <si>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</si>
  <si>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</si>
  <si>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</si>
  <si>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</si>
  <si>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</si>
  <si>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</si>
  <si>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</si>
  <si>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</si>
  <si>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</si>
  <si>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</si>
  <si>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</si>
  <si>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</si>
  <si>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</si>
  <si>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</si>
  <si>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</si>
  <si>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</si>
  <si>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</si>
  <si>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</si>
  <si>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</si>
  <si>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</si>
  <si>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</si>
  <si>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</si>
  <si>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</si>
  <si>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</si>
  <si>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</si>
  <si>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</si>
  <si>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</si>
  <si>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</si>
  <si>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</si>
  <si>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</si>
  <si>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</si>
  <si>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</si>
  <si>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</si>
  <si>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</si>
  <si>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</si>
  <si>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</si>
  <si>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</si>
  <si>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</si>
  <si>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</si>
  <si>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</si>
  <si>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</si>
  <si>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</si>
  <si>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</si>
  <si>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</si>
  <si>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</si>
  <si>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</si>
  <si>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</si>
  <si>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</si>
  <si>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</si>
  <si>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</si>
  <si>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</si>
  <si>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</si>
  <si>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</si>
  <si>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</si>
  <si>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</si>
  <si>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</si>
  <si>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</si>
  <si>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</si>
  <si>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</si>
  <si>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</si>
  <si>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</si>
  <si>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</si>
  <si>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</si>
  <si>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</si>
  <si>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</si>
  <si>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</si>
  <si>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</si>
  <si>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</si>
  <si>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</si>
  <si>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</si>
  <si>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</si>
  <si>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</si>
  <si>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</si>
  <si>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</si>
  <si>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</si>
  <si>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</si>
  <si>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</si>
  <si>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</si>
  <si>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</si>
  <si>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</si>
  <si>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</si>
  <si>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</si>
  <si>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</si>
  <si>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</si>
  <si>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</si>
  <si>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</si>
  <si>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</si>
  <si>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</si>
  <si>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</si>
  <si>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</si>
  <si>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</si>
  <si>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</si>
  <si>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</si>
  <si>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</si>
  <si>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</si>
  <si>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</si>
  <si>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</si>
  <si>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</si>
  <si>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</si>
  <si>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</si>
  <si>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</si>
  <si>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</si>
  <si>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</si>
  <si>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</si>
  <si>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</si>
  <si>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</si>
  <si>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</si>
  <si>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</si>
  <si>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</si>
  <si>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</si>
  <si>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</si>
  <si>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</si>
  <si>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</si>
  <si>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</si>
  <si>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</si>
  <si>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</si>
  <si>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</si>
  <si>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</si>
  <si>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</si>
  <si>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</si>
  <si>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</si>
  <si>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</si>
  <si>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</si>
  <si>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</si>
  <si>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</si>
  <si>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</si>
  <si>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</si>
  <si>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</si>
  <si>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</si>
  <si>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</si>
  <si>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</si>
  <si>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</si>
  <si>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</si>
  <si>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</si>
  <si>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</si>
  <si>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</si>
  <si>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</si>
  <si>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</si>
  <si>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</si>
  <si>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</si>
  <si>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</si>
  <si>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</si>
  <si>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</si>
  <si>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</si>
  <si>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</si>
  <si>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</si>
  <si>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</si>
  <si>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</si>
  <si>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</si>
  <si>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</si>
  <si>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</si>
  <si>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</si>
  <si>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</si>
  <si>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</si>
  <si>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</si>
  <si>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</si>
  <si>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</si>
  <si>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</si>
  <si>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</si>
  <si>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</si>
  <si>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</si>
  <si>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</si>
  <si>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</si>
  <si>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</si>
  <si>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</si>
  <si>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</si>
  <si>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</si>
  <si>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</si>
  <si>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</si>
  <si>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</si>
  <si>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</si>
  <si>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</si>
  <si>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</si>
  <si>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</si>
  <si>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</si>
  <si>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</si>
  <si>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</si>
  <si>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</si>
  <si>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</si>
  <si>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</si>
  <si>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</si>
  <si>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</si>
  <si>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</si>
  <si>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</si>
  <si>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</si>
  <si>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</si>
  <si>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</si>
  <si>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</si>
  <si>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</si>
  <si>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</si>
  <si>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</si>
  <si>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</si>
  <si>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</si>
  <si>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</si>
  <si>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</si>
  <si>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</si>
  <si>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</si>
  <si>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</si>
  <si>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</si>
  <si>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</si>
  <si>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</si>
  <si>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</si>
  <si>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</si>
  <si>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</si>
  <si>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</si>
  <si>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</si>
  <si>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</si>
  <si>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</si>
  <si>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</si>
  <si>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</si>
  <si>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</si>
  <si>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</si>
  <si>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</si>
  <si>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</si>
  <si>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</si>
  <si>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</si>
  <si>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</si>
  <si>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</si>
  <si>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</si>
  <si>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</si>
  <si>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</si>
  <si>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</si>
  <si>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</si>
  <si>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</si>
  <si>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</si>
  <si>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</si>
  <si>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</si>
  <si>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</si>
  <si>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</si>
  <si>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</si>
  <si>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</si>
  <si>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</si>
  <si>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</si>
  <si>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</si>
  <si>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</si>
  <si>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</si>
  <si>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</si>
  <si>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</si>
  <si>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</si>
  <si>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</si>
  <si>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</si>
  <si>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</si>
  <si>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</si>
  <si>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</si>
  <si>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</si>
  <si>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</si>
  <si>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</si>
  <si>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</si>
  <si>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</si>
  <si>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</si>
  <si>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</si>
  <si>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</si>
  <si>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</si>
  <si>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</si>
  <si>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</si>
  <si>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</si>
  <si>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</si>
  <si>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</si>
  <si>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</si>
  <si>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</si>
  <si>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</si>
  <si>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</si>
  <si>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</si>
  <si>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</si>
  <si>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</si>
  <si>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</si>
  <si>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</si>
  <si>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</si>
  <si>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</si>
  <si>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</si>
  <si>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</si>
  <si>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</si>
  <si>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</si>
  <si>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</si>
  <si>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</si>
  <si>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</si>
  <si>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</si>
  <si>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</si>
  <si>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</si>
  <si>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</si>
  <si>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</si>
  <si>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</si>
  <si>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</si>
  <si>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</si>
  <si>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</si>
  <si>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</si>
  <si>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</si>
  <si>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</si>
  <si>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</si>
  <si>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</si>
  <si>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</si>
  <si>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</si>
  <si>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</si>
  <si>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</si>
  <si>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</si>
  <si>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</si>
  <si>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</si>
  <si>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</si>
  <si>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</si>
  <si>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</si>
  <si>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</si>
  <si>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</si>
  <si>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</si>
  <si>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</si>
  <si>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</si>
  <si>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</si>
  <si>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</si>
  <si>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</si>
  <si>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</si>
  <si>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</si>
  <si>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</si>
  <si>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</si>
  <si>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</si>
  <si>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</si>
  <si>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</si>
  <si>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</si>
  <si>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</si>
  <si>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</si>
  <si>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</si>
  <si>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</si>
  <si>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</si>
  <si>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</si>
  <si>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</si>
  <si>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</si>
  <si>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</si>
  <si>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</si>
  <si>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</si>
  <si>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</si>
  <si>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</si>
  <si>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</si>
  <si>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</si>
  <si>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</si>
  <si>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</si>
  <si>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</si>
  <si>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</si>
  <si>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</si>
  <si>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</si>
  <si>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</si>
  <si>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</si>
  <si>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</si>
  <si>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</si>
  <si>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</si>
  <si>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</si>
  <si>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</si>
  <si>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</si>
  <si>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</si>
  <si>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</si>
  <si>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</si>
  <si>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</si>
  <si>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</si>
  <si>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</si>
  <si>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</si>
  <si>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</si>
  <si>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</si>
  <si>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</si>
  <si>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</si>
  <si>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</si>
  <si>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</si>
  <si>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</si>
  <si>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</si>
  <si>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</si>
  <si>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</si>
  <si>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</si>
  <si>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</si>
  <si>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</si>
  <si>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</si>
  <si>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</si>
  <si>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</si>
  <si>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</si>
  <si>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</si>
  <si>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</si>
  <si>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</si>
  <si>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</si>
  <si>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</si>
  <si>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</si>
  <si>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</si>
  <si>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</si>
  <si>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</si>
  <si>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</si>
  <si>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</si>
  <si>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</si>
  <si>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</si>
  <si>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</si>
  <si>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</si>
  <si>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</si>
  <si>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</si>
  <si>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</si>
  <si>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</si>
  <si>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</si>
  <si>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</si>
  <si>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</si>
  <si>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</si>
  <si>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</si>
  <si>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</si>
  <si>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</si>
  <si>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</si>
  <si>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</si>
  <si>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</si>
  <si>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</si>
  <si>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</si>
  <si>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</si>
  <si>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</si>
  <si>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</si>
  <si>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</si>
  <si>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</si>
  <si>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</si>
  <si>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</si>
  <si>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</si>
  <si>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</si>
  <si>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</si>
  <si>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</si>
  <si>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</si>
  <si>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</si>
  <si>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</si>
  <si>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</si>
  <si>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</si>
  <si>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</si>
  <si>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</si>
  <si>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</si>
  <si>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</si>
  <si>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</si>
  <si>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</si>
  <si>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</si>
  <si>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</si>
  <si>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</si>
  <si>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</si>
  <si>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</si>
  <si>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</si>
  <si>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</si>
  <si>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</si>
  <si>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</si>
  <si>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</si>
  <si>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</si>
  <si>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</si>
  <si>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</si>
  <si>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</si>
  <si>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</si>
  <si>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</si>
  <si>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</si>
  <si>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</si>
  <si>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</si>
  <si>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</si>
  <si>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</si>
  <si>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</si>
  <si>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</si>
  <si>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</si>
  <si>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</si>
  <si>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</si>
  <si>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</si>
  <si>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</si>
  <si>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</si>
  <si>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</si>
  <si>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</si>
  <si>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</si>
  <si>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</si>
  <si>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</si>
  <si>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</si>
  <si>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</si>
  <si>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</si>
  <si>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</si>
  <si>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</si>
  <si>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</si>
  <si>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</si>
  <si>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</si>
  <si>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</si>
  <si>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</si>
  <si>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</si>
  <si>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</si>
  <si>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</si>
  <si>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</si>
  <si>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</si>
  <si>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</si>
  <si>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</si>
  <si>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</si>
  <si>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</si>
  <si>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</si>
  <si>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</si>
  <si>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</si>
  <si>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</si>
  <si>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</si>
  <si>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</si>
  <si>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</si>
  <si>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</si>
  <si>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</si>
  <si>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</si>
  <si>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</si>
  <si>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</si>
  <si>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</si>
  <si>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</si>
  <si>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</si>
  <si>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</si>
  <si>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</si>
  <si>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</si>
  <si>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</si>
  <si>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</si>
  <si>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</si>
  <si>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</si>
  <si>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</si>
  <si>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</si>
  <si>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</si>
  <si>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</si>
  <si>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</si>
  <si>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</si>
  <si>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</si>
  <si>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</si>
  <si>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</si>
  <si>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</si>
  <si>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</si>
  <si>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</si>
  <si>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</si>
  <si>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</si>
  <si>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</si>
  <si>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</si>
  <si>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</si>
  <si>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</si>
  <si>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</si>
  <si>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</si>
  <si>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</si>
  <si>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</si>
  <si>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</si>
  <si>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</si>
  <si>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</si>
  <si>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</si>
  <si>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</si>
  <si>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</si>
  <si>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</si>
  <si>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</si>
  <si>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</si>
  <si>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</si>
  <si>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</si>
  <si>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</si>
  <si>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</si>
  <si>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</si>
  <si>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</si>
  <si>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</si>
  <si>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</si>
  <si>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</si>
  <si>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</si>
  <si>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</si>
  <si>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</si>
  <si>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</si>
  <si>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</si>
  <si>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</si>
  <si>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</si>
  <si>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</si>
  <si>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</si>
  <si>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</si>
  <si>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</si>
  <si>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</si>
  <si>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</si>
  <si>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</si>
  <si>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</si>
  <si>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</si>
  <si>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</si>
  <si>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</si>
  <si>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</si>
  <si>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</si>
  <si>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</si>
  <si>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</si>
  <si>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</si>
  <si>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</si>
  <si>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</si>
  <si>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</si>
  <si>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</si>
  <si>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</si>
  <si>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</si>
  <si>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</si>
  <si>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</si>
  <si>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</si>
  <si>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</si>
  <si>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</si>
  <si>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</si>
  <si>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</si>
  <si>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</si>
  <si>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</si>
  <si>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</si>
  <si>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</si>
  <si>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</si>
  <si>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</si>
  <si>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</si>
  <si>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</si>
  <si>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</si>
  <si>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</si>
  <si>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</si>
  <si>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</si>
  <si>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</si>
  <si>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</si>
  <si>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</si>
  <si>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</si>
  <si>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</si>
  <si>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</si>
  <si>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</si>
  <si>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</si>
  <si>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</si>
  <si>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</si>
  <si>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</si>
  <si>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</si>
  <si>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</si>
  <si>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</si>
  <si>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</si>
  <si>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</si>
  <si>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</si>
  <si>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</si>
  <si>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</si>
  <si>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</si>
  <si>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</si>
  <si>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</si>
  <si>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</si>
  <si>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</si>
  <si>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</si>
  <si>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</si>
  <si>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</si>
  <si>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</si>
  <si>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</si>
  <si>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</si>
  <si>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</si>
  <si>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</si>
  <si>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</si>
  <si>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</si>
  <si>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</si>
  <si>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</si>
  <si>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</si>
  <si>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</si>
  <si>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</si>
  <si>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</si>
  <si>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</si>
  <si>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</si>
  <si>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</si>
  <si>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</si>
  <si>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</si>
  <si>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</si>
  <si>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</si>
  <si>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</si>
  <si>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</si>
  <si>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</si>
  <si>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</si>
  <si>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</si>
  <si>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</si>
  <si>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</si>
  <si>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</si>
  <si>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</si>
  <si>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</si>
  <si>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</si>
  <si>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</si>
  <si>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</si>
  <si>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</si>
  <si>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</si>
  <si>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</si>
  <si>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</si>
  <si>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</si>
  <si>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</si>
  <si>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</si>
  <si>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</si>
  <si>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</si>
  <si>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</si>
  <si>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</si>
  <si>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</si>
  <si>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</si>
  <si>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</si>
  <si>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</si>
  <si>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</si>
  <si>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</si>
  <si>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</si>
  <si>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</si>
  <si>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</si>
  <si>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</si>
  <si>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</si>
  <si>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</si>
  <si>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</si>
  <si>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</si>
  <si>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</si>
  <si>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</si>
  <si>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</si>
  <si>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</si>
  <si>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</si>
  <si>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</si>
  <si>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</si>
  <si>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</si>
  <si>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</si>
  <si>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</si>
  <si>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</si>
  <si>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</si>
  <si>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</si>
  <si>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</si>
  <si>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</si>
  <si>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</si>
  <si>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</si>
  <si>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</si>
  <si>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</si>
  <si>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</si>
  <si>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</si>
  <si>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</si>
  <si>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</si>
  <si>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</si>
  <si>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</si>
  <si>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</si>
  <si>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</si>
  <si>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</si>
  <si>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</si>
  <si>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</si>
  <si>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</si>
  <si>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</si>
  <si>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</si>
  <si>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</si>
  <si>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</si>
  <si>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</si>
  <si>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</si>
  <si>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</si>
  <si>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</si>
  <si>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</si>
  <si>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</si>
  <si>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</si>
  <si>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</si>
  <si>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</si>
  <si>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</si>
  <si>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</si>
  <si>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</si>
  <si>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</si>
  <si>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</si>
  <si>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</si>
  <si>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</si>
  <si>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</si>
  <si>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</si>
  <si>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</si>
  <si>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</si>
  <si>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</si>
  <si>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</si>
  <si>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</si>
  <si>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</si>
  <si>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</si>
  <si>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</si>
  <si>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</si>
  <si>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</si>
  <si>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</si>
  <si>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</si>
  <si>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</si>
  <si>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</si>
  <si>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</si>
  <si>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</si>
  <si>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</si>
  <si>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</si>
  <si>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</si>
  <si>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</si>
  <si>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</si>
  <si>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</si>
  <si>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</si>
  <si>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</si>
  <si>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</si>
  <si>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</si>
  <si>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</si>
  <si>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</si>
  <si>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</si>
  <si>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</si>
  <si>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</si>
  <si>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</si>
  <si>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</si>
  <si>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</si>
  <si>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</si>
  <si>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</si>
  <si>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</si>
  <si>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</si>
  <si>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</si>
  <si>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</si>
  <si>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</si>
  <si>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</si>
  <si>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</si>
  <si>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</si>
  <si>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</si>
  <si>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</si>
  <si>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</si>
  <si>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</si>
  <si>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</si>
  <si>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</si>
  <si>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</si>
  <si>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</si>
  <si>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</si>
  <si>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</si>
  <si>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</si>
  <si>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</si>
  <si>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</si>
  <si>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</si>
  <si>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</si>
  <si>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</si>
  <si>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</si>
  <si>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</si>
  <si>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</si>
  <si>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</si>
  <si>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</si>
  <si>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</si>
  <si>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</si>
  <si>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</si>
  <si>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</si>
  <si>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</si>
  <si>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</si>
  <si>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</si>
  <si>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</si>
  <si>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</si>
  <si>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</si>
  <si>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</si>
  <si>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</si>
  <si>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</si>
  <si>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</si>
  <si>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</si>
  <si>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</si>
  <si>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</si>
  <si>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</si>
  <si>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</si>
  <si>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</si>
  <si>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</si>
  <si>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</si>
  <si>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</si>
  <si>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</si>
  <si>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</si>
  <si>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</si>
  <si>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</si>
  <si>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</si>
  <si>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</si>
  <si>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</si>
  <si>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</si>
  <si>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</si>
  <si>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</si>
  <si>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</si>
  <si>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</si>
  <si>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</si>
  <si>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</si>
  <si>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</si>
  <si>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</si>
  <si>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</si>
  <si>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</si>
  <si>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</si>
  <si>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</si>
  <si>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</si>
  <si>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</si>
  <si>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</si>
  <si>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</si>
  <si>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</si>
  <si>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</si>
  <si>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</si>
  <si>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</si>
  <si>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</si>
  <si>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</si>
  <si>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</si>
  <si>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</si>
  <si>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</si>
  <si>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</si>
  <si>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</si>
  <si>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</si>
  <si>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</si>
  <si>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</si>
  <si>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</si>
  <si>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</si>
  <si>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</si>
  <si>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</si>
  <si>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</si>
  <si>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</si>
  <si>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</si>
  <si>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</si>
  <si>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</si>
  <si>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</si>
  <si>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</si>
  <si>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</si>
  <si>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</si>
  <si>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</si>
  <si>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</si>
  <si>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</si>
  <si>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</si>
  <si>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</si>
  <si>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</si>
  <si>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</si>
  <si>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</si>
  <si>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</si>
  <si>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</si>
  <si>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</si>
  <si>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</si>
  <si>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</si>
  <si>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</si>
  <si>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</si>
  <si>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</si>
  <si>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</si>
  <si>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</si>
  <si>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</si>
  <si>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</si>
  <si>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</si>
  <si>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</si>
  <si>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</si>
  <si>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</si>
  <si>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</si>
  <si>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</si>
  <si>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</si>
  <si>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</si>
  <si>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</si>
  <si>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</si>
  <si>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</si>
  <si>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</si>
  <si>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</si>
  <si>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</si>
  <si>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</si>
  <si>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</si>
  <si>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</si>
  <si>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</si>
  <si>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</si>
  <si>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</si>
  <si>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</si>
  <si>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</si>
  <si>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</si>
  <si>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</si>
  <si>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</si>
  <si>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</si>
  <si>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</si>
  <si>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</si>
  <si>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</si>
  <si>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</si>
  <si>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</si>
  <si>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</si>
  <si>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</si>
  <si>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</si>
  <si>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</si>
  <si>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</si>
  <si>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</si>
  <si>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</si>
  <si>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</si>
  <si>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</si>
  <si>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</si>
  <si>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</si>
  <si>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</si>
  <si>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</si>
  <si>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</si>
  <si>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</si>
  <si>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</si>
  <si>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</si>
  <si>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</si>
  <si>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</si>
  <si>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</si>
  <si>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</si>
  <si>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</si>
  <si>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</si>
  <si>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</si>
  <si>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</si>
  <si>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</si>
  <si>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</si>
  <si>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</si>
  <si>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</si>
  <si>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</si>
  <si>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</si>
  <si>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</si>
  <si>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</si>
  <si>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</si>
  <si>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</si>
  <si>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</si>
  <si>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</si>
  <si>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</si>
  <si>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</si>
  <si>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</si>
  <si>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</si>
  <si>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</si>
  <si>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</si>
  <si>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</si>
  <si>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</si>
  <si>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</si>
  <si>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</si>
  <si>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</si>
  <si>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</si>
  <si>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</si>
  <si>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</si>
  <si>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</si>
  <si>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</si>
  <si>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</si>
  <si>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</si>
  <si>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</si>
  <si>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</si>
  <si>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</si>
  <si>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</si>
  <si>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</si>
  <si>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</si>
  <si>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</si>
  <si>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</si>
  <si>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</si>
  <si>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</si>
  <si>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</si>
  <si>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</si>
  <si>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</si>
  <si>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</si>
  <si>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</si>
  <si>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</si>
  <si>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</si>
  <si>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</si>
  <si>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</si>
  <si>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</si>
  <si>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</si>
  <si>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</si>
  <si>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</si>
  <si>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</si>
  <si>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</si>
  <si>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</si>
  <si>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</si>
  <si>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</si>
  <si>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</si>
  <si>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</si>
  <si>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</si>
  <si>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</si>
  <si>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</si>
  <si>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</si>
  <si>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</si>
  <si>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</si>
  <si>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</si>
  <si>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</si>
  <si>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</si>
  <si>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</si>
  <si>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</si>
  <si>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</si>
  <si>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</si>
  <si>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</si>
  <si>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</si>
  <si>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</si>
  <si>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</si>
  <si>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</si>
  <si>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</si>
  <si>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</si>
  <si>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</si>
  <si>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</si>
  <si>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</si>
  <si>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</si>
  <si>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</si>
  <si>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</si>
  <si>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</si>
  <si>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</si>
  <si>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</si>
  <si>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</si>
  <si>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</si>
  <si>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</si>
  <si>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</si>
  <si>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</si>
  <si>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</si>
  <si>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</si>
  <si>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</si>
  <si>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</si>
  <si>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</si>
  <si>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</si>
  <si>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</si>
  <si>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</si>
  <si>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</si>
  <si>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</si>
  <si>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</si>
  <si>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</si>
  <si>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</si>
  <si>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</si>
  <si>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</si>
  <si>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</si>
  <si>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</si>
  <si>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</si>
  <si>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</si>
  <si>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</si>
  <si>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</si>
  <si>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</si>
  <si>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</si>
  <si>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</si>
  <si>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</si>
  <si>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</si>
  <si>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</si>
  <si>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</si>
  <si>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</si>
  <si>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</si>
  <si>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</si>
  <si>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</si>
  <si>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</si>
  <si>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</si>
  <si>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</si>
  <si>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</si>
  <si>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</si>
  <si>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</si>
  <si>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</si>
  <si>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</si>
  <si>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</si>
  <si>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</si>
  <si>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</si>
  <si>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</si>
  <si>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</si>
  <si>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</si>
  <si>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</si>
  <si>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</si>
  <si>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</si>
  <si>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</si>
  <si>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</si>
  <si>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</si>
  <si>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</si>
  <si>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</si>
  <si>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</si>
  <si>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</si>
  <si>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</si>
  <si>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</si>
  <si>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</si>
  <si>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</si>
  <si>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</si>
  <si>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</si>
  <si>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</si>
  <si>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</si>
  <si>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</si>
  <si>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</si>
  <si>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</si>
  <si>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</si>
  <si>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</si>
  <si>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</si>
  <si>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</si>
  <si>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</si>
  <si>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</si>
  <si>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</si>
  <si>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</si>
  <si>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</si>
  <si>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</si>
  <si>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</si>
  <si>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</si>
  <si>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</si>
  <si>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</si>
  <si>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</si>
  <si>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</si>
  <si>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</si>
  <si>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</si>
  <si>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</si>
  <si>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</si>
  <si>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</si>
  <si>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</si>
  <si>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</si>
  <si>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</si>
  <si>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</si>
  <si>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</si>
  <si>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</si>
  <si>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</si>
  <si>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</si>
  <si>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</si>
  <si>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</si>
  <si>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</si>
  <si>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</si>
  <si>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</si>
  <si>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</si>
  <si>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</si>
  <si>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</si>
  <si>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</si>
  <si>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</si>
  <si>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</si>
  <si>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</si>
  <si>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</si>
  <si>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</si>
  <si>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</si>
  <si>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</si>
  <si>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</si>
  <si>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</si>
  <si>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</si>
  <si>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</si>
  <si>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</si>
  <si>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</si>
  <si>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</si>
  <si>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</si>
  <si>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</si>
  <si>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</si>
  <si>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</si>
  <si>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</si>
  <si>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</si>
  <si>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</si>
  <si>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</si>
  <si>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</si>
  <si>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</si>
  <si>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</si>
  <si>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</si>
  <si>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</si>
  <si>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</si>
  <si>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</si>
  <si>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</si>
  <si>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</si>
  <si>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</si>
  <si>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</si>
  <si>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</si>
  <si>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</si>
  <si>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</si>
  <si>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</si>
  <si>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</si>
  <si>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</si>
  <si>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</si>
  <si>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</si>
  <si>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</si>
  <si>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</si>
  <si>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</si>
  <si>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</si>
  <si>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</si>
  <si>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</si>
  <si>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</si>
  <si>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</si>
  <si>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</si>
  <si>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</si>
  <si>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</si>
  <si>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</si>
  <si>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</si>
  <si>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</si>
  <si>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</si>
  <si>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</si>
  <si>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</si>
  <si>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</si>
  <si>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</si>
  <si>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</si>
  <si>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</si>
  <si>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</si>
  <si>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</si>
  <si>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</si>
  <si>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</si>
  <si>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</si>
  <si>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</si>
  <si>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</si>
  <si>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</si>
  <si>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</si>
  <si>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</si>
  <si>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</si>
  <si>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</si>
  <si>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</si>
  <si>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</si>
  <si>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</si>
  <si>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</si>
  <si>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</si>
  <si>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</si>
  <si>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</si>
  <si>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</si>
  <si>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</si>
  <si>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</si>
  <si>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</si>
  <si>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</si>
  <si>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</si>
  <si>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</si>
  <si>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</si>
  <si>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</si>
  <si>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</si>
  <si>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</si>
  <si>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</si>
  <si>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</si>
  <si>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</si>
  <si>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</si>
  <si>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</si>
  <si>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</si>
  <si>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</si>
  <si>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</si>
  <si>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</si>
  <si>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</si>
  <si>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</si>
  <si>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</si>
  <si>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</si>
  <si>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</si>
  <si>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</si>
  <si>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</si>
  <si>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</si>
  <si>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</si>
  <si>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</si>
  <si>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</si>
  <si>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</si>
  <si>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</si>
  <si>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</si>
  <si>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</si>
  <si>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</si>
  <si>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</si>
  <si>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</si>
  <si>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</si>
  <si>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</si>
  <si>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</si>
  <si>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</si>
  <si>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</si>
  <si>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</si>
  <si>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</si>
  <si>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</si>
  <si>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</si>
  <si>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</si>
  <si>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</si>
  <si>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</si>
  <si>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</si>
  <si>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</si>
  <si>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</si>
  <si>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</si>
  <si>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</si>
  <si>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</si>
  <si>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</si>
  <si>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</si>
  <si>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</si>
  <si>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</si>
  <si>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</si>
  <si>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</si>
  <si>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</si>
  <si>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</si>
  <si>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</si>
  <si>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</si>
  <si>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</si>
  <si>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</si>
  <si>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</si>
  <si>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</si>
  <si>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</si>
  <si>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</si>
  <si>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</si>
  <si>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</si>
  <si>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</si>
  <si>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</si>
  <si>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</si>
  <si>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</si>
  <si>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</si>
  <si>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</si>
  <si>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</si>
  <si>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</si>
  <si>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</si>
  <si>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</si>
  <si>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</si>
  <si>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</si>
  <si>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</si>
  <si>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</si>
  <si>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</si>
  <si>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</si>
  <si>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</si>
  <si>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</si>
  <si>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</si>
  <si>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</si>
  <si>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</si>
  <si>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</si>
  <si>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</si>
  <si>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</si>
  <si>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</si>
  <si>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</si>
  <si>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</si>
  <si>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</si>
  <si>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</si>
  <si>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</si>
  <si>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</si>
  <si>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</si>
  <si>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</si>
  <si>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</si>
  <si>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</si>
  <si>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</si>
  <si>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</si>
  <si>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</si>
  <si>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</si>
  <si>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</si>
  <si>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</si>
  <si>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</si>
  <si>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</si>
  <si>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</si>
  <si>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</si>
  <si>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</si>
  <si>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</si>
  <si>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</si>
  <si>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</si>
  <si>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</si>
  <si>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</si>
  <si>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</si>
  <si>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</si>
  <si>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</si>
  <si>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</si>
  <si>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</si>
  <si>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</si>
  <si>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</si>
  <si>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</si>
  <si>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</si>
  <si>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</si>
  <si>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</si>
  <si>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</si>
  <si>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</si>
  <si>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</si>
  <si>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</si>
  <si>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</si>
  <si>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</si>
  <si>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</si>
  <si>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</si>
  <si>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</si>
  <si>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</si>
  <si>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</si>
  <si>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</si>
  <si>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</si>
  <si>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</si>
  <si>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</si>
  <si>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</si>
  <si>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</si>
  <si>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</si>
  <si>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</si>
  <si>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</si>
  <si>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</si>
  <si>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</si>
  <si>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</si>
  <si>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</si>
  <si>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</si>
  <si>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</si>
  <si>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</si>
  <si>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</si>
  <si>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</si>
  <si>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</si>
  <si>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</si>
  <si>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</si>
  <si>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</si>
  <si>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</si>
  <si>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</si>
  <si>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</si>
  <si>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</si>
  <si>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</si>
  <si>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</si>
  <si>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</si>
  <si>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</si>
  <si>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</si>
  <si>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</si>
  <si>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</si>
  <si>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</si>
  <si>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</si>
  <si>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</si>
  <si>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</si>
  <si>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</si>
  <si>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</si>
  <si>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</si>
  <si>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</si>
  <si>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</si>
  <si>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</si>
  <si>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</si>
  <si>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</si>
  <si>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</si>
  <si>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</si>
  <si>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</si>
  <si>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</si>
  <si>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</si>
  <si>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</si>
  <si>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</si>
  <si>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</si>
  <si>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</si>
  <si>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</si>
  <si>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</si>
  <si>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</si>
  <si>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</si>
  <si>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</si>
  <si>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</si>
  <si>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</si>
  <si>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</si>
  <si>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</si>
  <si>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</si>
  <si>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</si>
  <si>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</si>
  <si>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</si>
  <si>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</si>
  <si>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</si>
  <si>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</si>
  <si>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</si>
  <si>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</si>
  <si>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</si>
  <si>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</si>
  <si>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</si>
  <si>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</si>
  <si>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</si>
  <si>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</si>
  <si>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</si>
  <si>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</si>
  <si>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</si>
  <si>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</si>
  <si>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</si>
  <si>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</si>
  <si>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</si>
  <si>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</si>
  <si>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</si>
  <si>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</si>
  <si>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</si>
  <si>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</si>
  <si>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</si>
  <si>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</si>
  <si>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</si>
  <si>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</si>
  <si>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</si>
  <si>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</si>
  <si>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</si>
  <si>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</si>
  <si>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</si>
  <si>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</si>
  <si>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</si>
  <si>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</si>
  <si>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</si>
  <si>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</si>
  <si>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</si>
  <si>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</si>
  <si>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</si>
  <si>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</si>
  <si>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</si>
  <si>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</si>
  <si>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</si>
  <si>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</si>
  <si>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</si>
  <si>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</si>
  <si>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</si>
  <si>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</si>
  <si>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</si>
  <si>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</si>
  <si>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</si>
  <si>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</si>
  <si>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</si>
  <si>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</si>
  <si>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</si>
  <si>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</si>
  <si>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</si>
  <si>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</si>
  <si>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</si>
  <si>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</si>
  <si>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</si>
  <si>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</si>
  <si>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</si>
  <si>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</si>
  <si>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</si>
  <si>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</si>
  <si>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</si>
  <si>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</si>
  <si>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</si>
  <si>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</si>
  <si>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</si>
  <si>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</si>
  <si>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</si>
  <si>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</si>
  <si>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</si>
  <si>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</si>
  <si>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</si>
  <si>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</si>
  <si>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</si>
  <si>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</si>
  <si>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</si>
  <si>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</si>
  <si>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</si>
  <si>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</si>
  <si>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</si>
  <si>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</si>
  <si>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</si>
  <si>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</si>
  <si>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</si>
  <si>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</si>
  <si>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</si>
  <si>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</si>
  <si>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</si>
  <si>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</si>
  <si>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</si>
  <si>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</si>
  <si>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</si>
  <si>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</si>
  <si>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</si>
  <si>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</si>
  <si>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</si>
  <si>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</si>
  <si>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</si>
  <si>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</si>
  <si>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</si>
  <si>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</si>
  <si>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</si>
  <si>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</si>
  <si>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</si>
  <si>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</si>
  <si>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</si>
  <si>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</si>
  <si>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</si>
  <si>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</si>
  <si>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</si>
  <si>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</si>
  <si>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</si>
  <si>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</si>
  <si>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</si>
  <si>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</si>
  <si>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</si>
  <si>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</si>
  <si>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</si>
  <si>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</si>
  <si>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</si>
  <si>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</si>
  <si>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</si>
  <si>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</si>
  <si>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</si>
  <si>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</si>
  <si>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</si>
  <si>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</si>
  <si>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</si>
  <si>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</si>
  <si>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</si>
  <si>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</si>
  <si>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</si>
  <si>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</si>
  <si>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</si>
  <si>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</si>
  <si>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</si>
  <si>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</si>
  <si>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</si>
  <si>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</si>
  <si>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</si>
  <si>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</si>
  <si>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</si>
  <si>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</si>
  <si>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</si>
  <si>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</si>
  <si>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</si>
  <si>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</si>
  <si>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</si>
  <si>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</si>
  <si>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</si>
  <si>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</si>
  <si>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</si>
  <si>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</si>
  <si>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</si>
  <si>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</si>
  <si>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</si>
  <si>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</si>
  <si>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</si>
  <si>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</si>
  <si>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</si>
  <si>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</si>
  <si>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</si>
  <si>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</si>
  <si>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</si>
  <si>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</si>
  <si>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</si>
  <si>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</si>
  <si>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</si>
  <si>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</si>
  <si>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</si>
  <si>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</si>
  <si>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</si>
  <si>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</si>
  <si>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</si>
  <si>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</si>
  <si>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</si>
  <si>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</si>
  <si>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</si>
  <si>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</si>
  <si>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</si>
  <si>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</si>
  <si>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</si>
  <si>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</si>
  <si>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</si>
  <si>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</si>
  <si>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</si>
  <si>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</si>
  <si>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</si>
  <si>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</si>
  <si>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</si>
  <si>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</si>
  <si>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</si>
  <si>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</si>
  <si>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</si>
  <si>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</si>
  <si>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</si>
  <si>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</si>
  <si>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</si>
  <si>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</si>
  <si>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</si>
  <si>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</si>
  <si>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</si>
  <si>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</si>
  <si>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</si>
  <si>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</si>
  <si>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</si>
  <si>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</si>
  <si>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</si>
  <si>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</si>
  <si>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</si>
  <si>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</si>
  <si>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</si>
  <si>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</si>
  <si>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</si>
  <si>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</si>
  <si>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</si>
  <si>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</si>
  <si>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</si>
  <si>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</si>
  <si>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</si>
  <si>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</si>
  <si>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</si>
  <si>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</si>
  <si>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</si>
  <si>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</si>
  <si>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</si>
  <si>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</si>
  <si>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</si>
  <si>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</si>
  <si>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</si>
  <si>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</si>
  <si>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</si>
  <si>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</si>
  <si>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</si>
  <si>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</si>
  <si>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</si>
  <si>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</si>
  <si>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</si>
  <si>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</si>
  <si>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</si>
  <si>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</si>
  <si>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</si>
  <si>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</si>
  <si>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</si>
  <si>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</si>
  <si>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</si>
  <si>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</si>
  <si>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</si>
  <si>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</si>
  <si>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</si>
  <si>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</si>
  <si>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</si>
  <si>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</si>
  <si>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</si>
  <si>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</si>
  <si>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</si>
  <si>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</si>
  <si>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</si>
  <si>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</si>
  <si>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</si>
  <si>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</si>
  <si>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</si>
  <si>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</si>
  <si>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</si>
  <si>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</si>
  <si>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</si>
  <si>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</si>
  <si>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</si>
  <si>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</si>
  <si>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</si>
  <si>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</si>
  <si>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</si>
  <si>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</si>
  <si>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</si>
  <si>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</si>
  <si>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</si>
  <si>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</si>
  <si>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</si>
  <si>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</si>
  <si>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</si>
  <si>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</si>
  <si>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</si>
  <si>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</si>
  <si>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</si>
  <si>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</si>
  <si>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</si>
  <si>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</si>
  <si>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</si>
  <si>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</si>
  <si>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</si>
  <si>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</si>
  <si>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</si>
  <si>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</si>
  <si>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</si>
  <si>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</si>
  <si>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</si>
  <si>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</si>
  <si>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</si>
  <si>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</si>
  <si>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</si>
  <si>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</si>
  <si>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</si>
  <si>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</si>
  <si>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</si>
  <si>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</si>
  <si>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</si>
  <si>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</si>
  <si>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</si>
  <si>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</si>
  <si>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</si>
  <si>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</si>
  <si>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</si>
  <si>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</si>
  <si>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</si>
  <si>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</si>
  <si>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</si>
  <si>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</si>
  <si>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</si>
  <si>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</si>
  <si>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</si>
  <si>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</si>
  <si>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</si>
  <si>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</si>
  <si>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</si>
  <si>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</si>
  <si>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</si>
  <si>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</si>
  <si>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</si>
  <si>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</si>
  <si>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</si>
  <si>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</si>
  <si>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</si>
  <si>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</si>
  <si>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</si>
  <si>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</si>
  <si>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</si>
  <si>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</si>
  <si>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</si>
  <si>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</si>
  <si>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</si>
  <si>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</si>
  <si>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</si>
  <si>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</si>
  <si>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</si>
  <si>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</si>
  <si>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</si>
  <si>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</si>
  <si>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</si>
  <si>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</si>
  <si>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</si>
  <si>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</si>
  <si>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</si>
  <si>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</si>
  <si>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</si>
  <si>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</si>
  <si>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</si>
  <si>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</si>
  <si>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</si>
  <si>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</si>
  <si>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</si>
  <si>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</si>
  <si>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</si>
  <si>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</si>
  <si>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</si>
  <si>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</si>
  <si>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</si>
  <si>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</si>
  <si>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</si>
  <si>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</si>
  <si>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</si>
  <si>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</si>
  <si>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</si>
  <si>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</si>
  <si>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</si>
  <si>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</si>
  <si>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</si>
  <si>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</si>
  <si>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</si>
  <si>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</si>
  <si>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</si>
  <si>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</si>
  <si>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</si>
  <si>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</si>
  <si>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</si>
  <si>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</si>
  <si>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</si>
  <si>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</si>
  <si>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</si>
  <si>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</si>
  <si>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</si>
  <si>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</si>
  <si>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</si>
  <si>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</si>
  <si>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</si>
  <si>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</si>
  <si>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</si>
  <si>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</si>
  <si>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</si>
  <si>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</si>
  <si>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</si>
  <si>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</si>
  <si>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</si>
  <si>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</si>
  <si>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</si>
  <si>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</si>
  <si>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</si>
  <si>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</si>
  <si>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</si>
  <si>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</si>
  <si>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</si>
  <si>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</si>
  <si>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</si>
  <si>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</si>
  <si>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</si>
  <si>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</si>
  <si>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</si>
  <si>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</si>
  <si>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</si>
  <si>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</si>
  <si>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</si>
  <si>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</si>
  <si>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</si>
  <si>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</si>
  <si>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</si>
  <si>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</si>
  <si>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</si>
  <si>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</si>
  <si>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</si>
  <si>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</si>
  <si>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</si>
  <si>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</si>
  <si>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</si>
  <si>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</si>
  <si>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</si>
  <si>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</si>
  <si>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</si>
  <si>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</si>
  <si>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</si>
  <si>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</si>
  <si>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</si>
  <si>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</si>
  <si>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</si>
  <si>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</si>
  <si>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</si>
  <si>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</si>
  <si>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</si>
  <si>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</si>
  <si>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</si>
  <si>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</si>
  <si>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</si>
  <si>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</si>
  <si>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</si>
  <si>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</si>
  <si>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</si>
  <si>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</si>
  <si>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</si>
  <si>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</si>
  <si>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</si>
  <si>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</si>
  <si>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</si>
  <si>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</si>
  <si>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</si>
  <si>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</si>
  <si>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</si>
  <si>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</si>
  <si>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</si>
  <si>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</si>
  <si>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</si>
  <si>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</si>
  <si>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</si>
  <si>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</si>
  <si>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</si>
  <si>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</si>
  <si>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</si>
  <si>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</si>
  <si>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</si>
  <si>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</si>
  <si>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</si>
  <si>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</si>
  <si>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</si>
  <si>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</si>
  <si>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</si>
  <si>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</si>
  <si>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</si>
  <si>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</si>
  <si>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</si>
  <si>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</si>
  <si>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</si>
  <si>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</si>
  <si>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</si>
  <si>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</si>
  <si>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</si>
  <si>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</si>
  <si>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</si>
  <si>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</si>
  <si>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</si>
  <si>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</si>
  <si>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</si>
  <si>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</si>
  <si>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</si>
  <si>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</si>
  <si>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</si>
  <si>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</si>
  <si>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</si>
  <si>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</si>
  <si>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</si>
  <si>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</si>
  <si>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</si>
  <si>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</si>
  <si>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</si>
  <si>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</si>
  <si>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</si>
  <si>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</si>
  <si>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</si>
  <si>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</si>
  <si>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</si>
  <si>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</si>
  <si>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</si>
  <si>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</si>
  <si>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</si>
  <si>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</si>
  <si>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</si>
  <si>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</si>
  <si>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</si>
  <si>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</si>
  <si>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</si>
  <si>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</si>
  <si>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</si>
  <si>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</si>
  <si>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</si>
  <si>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</si>
  <si>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</si>
  <si>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</si>
  <si>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</si>
  <si>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</si>
  <si>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</si>
  <si>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</si>
  <si>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</si>
  <si>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</si>
  <si>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</si>
  <si>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</si>
  <si>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</si>
  <si>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</si>
  <si>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</si>
  <si>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</si>
  <si>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</si>
  <si>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</si>
  <si>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</si>
  <si>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</si>
  <si>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</si>
  <si>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</si>
  <si>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</si>
  <si>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</si>
  <si>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</si>
  <si>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</si>
  <si>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</si>
  <si>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</si>
  <si>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</si>
  <si>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</si>
  <si>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</si>
  <si>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</si>
  <si>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</si>
  <si>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</si>
  <si>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</si>
  <si>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</si>
  <si>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</si>
  <si>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</si>
  <si>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</si>
  <si>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</si>
  <si>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</si>
  <si>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</si>
  <si>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</si>
  <si>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</si>
  <si>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</si>
  <si>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</si>
  <si>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</si>
  <si>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</si>
  <si>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</si>
  <si>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</si>
  <si>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</si>
  <si>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</si>
  <si>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</si>
  <si>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</si>
  <si>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</si>
  <si>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</si>
  <si>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</si>
  <si>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</si>
  <si>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</si>
  <si>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</si>
  <si>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</si>
  <si>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</si>
  <si>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</si>
  <si>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</si>
  <si>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</si>
  <si>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</si>
  <si>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</si>
  <si>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</si>
  <si>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</si>
  <si>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</si>
  <si>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</si>
  <si>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</si>
  <si>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</si>
  <si>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</si>
  <si>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</si>
  <si>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</si>
  <si>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</si>
  <si>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</si>
  <si>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</si>
  <si>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</si>
  <si>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</si>
  <si>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</si>
  <si>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</si>
  <si>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</si>
  <si>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</si>
  <si>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</si>
  <si>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</si>
  <si>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</si>
  <si>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</si>
  <si>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</si>
  <si>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</si>
  <si>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</si>
  <si>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</si>
  <si>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</si>
  <si>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</si>
  <si>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</si>
  <si>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</si>
  <si>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</si>
  <si>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</si>
  <si>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</si>
  <si>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</si>
  <si>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</si>
  <si>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</si>
  <si>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</si>
  <si>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</si>
  <si>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</si>
  <si>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</si>
  <si>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</si>
  <si>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</si>
  <si>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</si>
  <si>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</si>
  <si>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</si>
  <si>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</si>
  <si>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</si>
  <si>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</si>
  <si>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</si>
  <si>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</si>
  <si>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</si>
  <si>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</si>
  <si>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</si>
  <si>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</si>
  <si>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</si>
  <si>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</si>
  <si>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</si>
  <si>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</si>
  <si>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</si>
  <si>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</si>
  <si>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</si>
  <si>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</si>
  <si>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</si>
  <si>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</si>
  <si>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</si>
  <si>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</si>
  <si>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</si>
  <si>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</si>
  <si>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</si>
  <si>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</si>
  <si>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</si>
  <si>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</si>
  <si>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</si>
  <si>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</si>
  <si>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</si>
  <si>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</si>
  <si>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</si>
  <si>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</si>
  <si>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</si>
  <si>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</si>
  <si>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</si>
  <si>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</si>
  <si>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</si>
  <si>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</si>
  <si>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</si>
  <si>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</si>
  <si>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</si>
  <si>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</si>
  <si>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</si>
  <si>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</si>
  <si>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</si>
  <si>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</si>
  <si>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</si>
  <si>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</si>
  <si>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</si>
  <si>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</si>
  <si>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</si>
  <si>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</si>
  <si>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</si>
  <si>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</si>
  <si>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</si>
  <si>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</si>
  <si>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</si>
  <si>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</si>
  <si>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</si>
  <si>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</si>
  <si>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</si>
  <si>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</si>
  <si>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</si>
  <si>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</si>
  <si>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</si>
  <si>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</si>
  <si>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</si>
  <si>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</si>
  <si>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</si>
  <si>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</si>
  <si>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</si>
  <si>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</si>
  <si>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</si>
  <si>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</si>
  <si>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</si>
  <si>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</si>
  <si>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</si>
  <si>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</si>
  <si>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</si>
  <si>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</si>
  <si>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</si>
  <si>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</si>
  <si>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</si>
  <si>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</si>
  <si>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</si>
  <si>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</si>
  <si>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</si>
  <si>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</si>
  <si>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</si>
  <si>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</si>
  <si>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</si>
  <si>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</si>
  <si>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</si>
  <si>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</si>
  <si>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</si>
  <si>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</si>
  <si>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</si>
  <si>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</si>
  <si>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</si>
  <si>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</si>
  <si>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</si>
  <si>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</si>
  <si>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</si>
  <si>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</si>
  <si>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</si>
  <si>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</si>
  <si>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</si>
  <si>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</si>
  <si>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</si>
  <si>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</si>
  <si>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</si>
  <si>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</si>
  <si>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</si>
  <si>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</si>
  <si>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</si>
  <si>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</si>
  <si>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</si>
  <si>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</si>
  <si>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</si>
  <si>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</si>
  <si>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</si>
  <si>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</si>
  <si>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</si>
  <si>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</si>
  <si>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</si>
  <si>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</si>
  <si>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</si>
  <si>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</si>
  <si>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</si>
  <si>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</si>
  <si>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</si>
  <si>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</si>
  <si>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</si>
  <si>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</si>
  <si>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</si>
  <si>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</si>
  <si>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</si>
  <si>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</si>
  <si>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</si>
  <si>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</si>
  <si>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</si>
  <si>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</si>
  <si>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</si>
  <si>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</si>
  <si>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</si>
  <si>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</si>
  <si>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</si>
  <si>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</si>
  <si>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</si>
  <si>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</si>
  <si>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</si>
  <si>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</si>
  <si>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</si>
  <si>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</si>
  <si>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</si>
  <si>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</si>
  <si>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</si>
  <si>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</si>
  <si>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</si>
  <si>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</si>
  <si>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</si>
  <si>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</si>
  <si>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</si>
  <si>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</si>
  <si>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</si>
  <si>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</si>
  <si>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</si>
  <si>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</si>
  <si>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</si>
  <si>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</si>
  <si>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</si>
  <si>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</si>
  <si>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</si>
  <si>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</si>
  <si>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</si>
  <si>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</si>
  <si>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</si>
  <si>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</si>
  <si>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</si>
  <si>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</si>
  <si>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</si>
  <si>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</si>
  <si>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</si>
  <si>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</si>
  <si>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</si>
  <si>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</si>
  <si>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</si>
  <si>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</si>
  <si>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</si>
  <si>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</si>
  <si>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</si>
  <si>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</si>
  <si>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</si>
  <si>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</si>
  <si>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</si>
  <si>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</si>
  <si>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</si>
  <si>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</si>
  <si>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</si>
  <si>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</si>
  <si>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</si>
  <si>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</si>
  <si>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</si>
  <si>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</si>
  <si>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</si>
  <si>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</si>
  <si>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</si>
  <si>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</si>
  <si>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</si>
  <si>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</si>
  <si>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</si>
  <si>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</si>
  <si>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</si>
  <si>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</si>
  <si>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</si>
  <si>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</si>
  <si>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</si>
  <si>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</si>
  <si>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</si>
  <si>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</si>
  <si>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</si>
  <si>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</si>
  <si>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</si>
  <si>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</si>
  <si>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</si>
  <si>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</si>
  <si>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</si>
  <si>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</si>
  <si>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</si>
  <si>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</si>
  <si>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</si>
  <si>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</si>
  <si>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</si>
  <si>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</si>
  <si>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</si>
  <si>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</si>
  <si>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</si>
  <si>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</si>
  <si>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</si>
  <si>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</si>
  <si>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</si>
  <si>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</si>
  <si>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</si>
  <si>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</si>
  <si>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</si>
  <si>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</si>
  <si>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</si>
  <si>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</si>
  <si>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</si>
  <si>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</si>
  <si>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</si>
  <si>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</si>
  <si>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</si>
  <si>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</si>
  <si>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</si>
  <si>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</si>
  <si>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</si>
  <si>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</si>
  <si>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</si>
  <si>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</si>
  <si>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</si>
  <si>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</si>
  <si>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</si>
  <si>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</si>
  <si>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</si>
  <si>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</si>
  <si>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</si>
  <si>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</si>
  <si>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</si>
  <si>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</si>
  <si>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</si>
  <si>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</si>
  <si>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</si>
  <si>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</si>
  <si>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</si>
  <si>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</si>
  <si>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</si>
  <si>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</si>
  <si>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</si>
  <si>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</si>
  <si>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</si>
  <si>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</si>
  <si>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</si>
  <si>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</si>
  <si>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</si>
  <si>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</si>
  <si>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</si>
  <si>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</si>
  <si>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</si>
  <si>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</si>
  <si>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</si>
  <si>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</si>
  <si>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</si>
  <si>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</si>
  <si>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</si>
  <si>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</si>
  <si>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</si>
  <si>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</si>
  <si>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</si>
  <si>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</si>
  <si>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</si>
  <si>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</si>
  <si>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</si>
  <si>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</si>
  <si>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</si>
  <si>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</si>
  <si>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</si>
  <si>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</si>
  <si>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</si>
  <si>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</si>
  <si>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</si>
  <si>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</si>
  <si>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</si>
  <si>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</si>
  <si>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</si>
  <si>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</si>
  <si>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</si>
  <si>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</si>
  <si>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</si>
  <si>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</si>
  <si>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</si>
  <si>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</si>
  <si>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</si>
  <si>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</si>
  <si>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</si>
  <si>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</si>
  <si>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</si>
  <si>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</si>
  <si>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</si>
  <si>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</si>
  <si>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</si>
  <si>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</si>
  <si>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</si>
  <si>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</si>
  <si>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</si>
  <si>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</si>
  <si>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</si>
  <si>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</si>
  <si>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</si>
  <si>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</si>
  <si>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</si>
  <si>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</si>
  <si>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</si>
  <si>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</si>
  <si>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</si>
  <si>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</si>
  <si>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</si>
  <si>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</si>
  <si>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</si>
  <si>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</si>
  <si>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</si>
  <si>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</si>
  <si>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</si>
  <si>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</si>
  <si>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</si>
  <si>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</si>
  <si>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</si>
  <si>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</si>
  <si>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</si>
  <si>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</si>
  <si>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</si>
  <si>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</si>
  <si>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</si>
  <si>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</si>
  <si>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</si>
  <si>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</si>
  <si>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</si>
  <si>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</si>
  <si>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</si>
  <si>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</si>
  <si>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</si>
  <si>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</si>
  <si>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</si>
  <si>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</si>
  <si>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</si>
  <si>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</si>
  <si>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</si>
  <si>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</si>
  <si>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</si>
  <si>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</si>
  <si>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</si>
  <si>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</si>
  <si>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</si>
  <si>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</si>
  <si>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</si>
  <si>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</si>
  <si>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</si>
  <si>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</si>
  <si>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</si>
  <si>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</si>
  <si>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</si>
  <si>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</si>
  <si>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</si>
  <si>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</si>
  <si>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</si>
  <si>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</si>
  <si>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</si>
  <si>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</si>
  <si>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</si>
  <si>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</si>
  <si>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</si>
  <si>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</si>
  <si>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</si>
  <si>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</si>
  <si>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</si>
  <si>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</si>
  <si>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</si>
  <si>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</si>
  <si>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</si>
  <si>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</si>
  <si>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</si>
  <si>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</si>
  <si>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</si>
  <si>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</si>
  <si>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</si>
  <si>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</si>
  <si>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</si>
  <si>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</si>
  <si>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</si>
  <si>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</si>
  <si>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</si>
  <si>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</si>
  <si>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</si>
  <si>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</si>
  <si>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</si>
  <si>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</si>
  <si>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</si>
  <si>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</si>
  <si>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</si>
  <si>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</si>
  <si>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</si>
  <si>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</si>
  <si>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</si>
  <si>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</si>
  <si>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</si>
  <si>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</si>
  <si>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</si>
  <si>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</si>
  <si>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</si>
  <si>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</si>
  <si>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</si>
  <si>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</si>
  <si>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</si>
  <si>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</si>
  <si>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</si>
  <si>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</si>
  <si>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</si>
  <si>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</si>
  <si>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</si>
  <si>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</si>
  <si>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</si>
  <si>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</si>
  <si>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</si>
  <si>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</si>
  <si>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</si>
  <si>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</si>
  <si>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</si>
  <si>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</si>
  <si>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</si>
  <si>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</si>
  <si>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</si>
  <si>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</si>
  <si>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</si>
  <si>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</si>
  <si>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</si>
  <si>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</si>
  <si>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</si>
  <si>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</si>
  <si>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</si>
  <si>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</si>
  <si>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</si>
  <si>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</si>
  <si>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</si>
  <si>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</si>
  <si>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</si>
  <si>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</si>
  <si>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</si>
  <si>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</si>
  <si>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</si>
  <si>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</si>
  <si>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</si>
  <si>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</si>
  <si>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</si>
  <si>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</si>
  <si>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</si>
  <si>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</si>
  <si>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</si>
  <si>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</si>
  <si>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</si>
  <si>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</si>
  <si>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</si>
  <si>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</si>
  <si>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</si>
  <si>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</si>
  <si>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</si>
  <si>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</si>
  <si>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</si>
  <si>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</si>
  <si>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</si>
  <si>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</si>
  <si>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</si>
  <si>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</si>
  <si>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</si>
  <si>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</si>
  <si>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</si>
  <si>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</si>
  <si>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</si>
  <si>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</si>
  <si>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</si>
  <si>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</si>
  <si>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</si>
  <si>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</si>
  <si>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</si>
  <si>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</si>
  <si>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</si>
  <si>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</si>
  <si>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</si>
  <si>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</si>
  <si>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</si>
  <si>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</si>
  <si>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</si>
  <si>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</si>
  <si>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</si>
  <si>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</si>
  <si>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</si>
  <si>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</si>
  <si>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</si>
  <si>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</si>
  <si>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</si>
  <si>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</si>
  <si>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</si>
  <si>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</si>
  <si>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</si>
  <si>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</si>
  <si>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</si>
  <si>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</si>
  <si>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</si>
  <si>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</si>
  <si>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</si>
  <si>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</si>
  <si>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</si>
  <si>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</si>
  <si>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</si>
  <si>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</si>
  <si>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</si>
  <si>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</si>
  <si>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</si>
  <si>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</si>
  <si>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</si>
  <si>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</si>
  <si>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</si>
  <si>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</si>
  <si>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</si>
  <si>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</si>
  <si>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</si>
  <si>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</si>
  <si>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</si>
  <si>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</si>
  <si>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</si>
  <si>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</si>
  <si>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</si>
  <si>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</si>
  <si>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</si>
  <si>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</si>
  <si>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</si>
  <si>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</si>
  <si>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</si>
  <si>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</si>
  <si>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</si>
  <si>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</si>
  <si>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</si>
  <si>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</si>
  <si>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</si>
  <si>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</si>
  <si>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</si>
  <si>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</si>
  <si>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</si>
  <si>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</si>
  <si>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</si>
  <si>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</si>
  <si>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</si>
  <si>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</si>
  <si>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</si>
  <si>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</si>
  <si>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</si>
  <si>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</si>
  <si>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</si>
  <si>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</si>
  <si>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</si>
  <si>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</si>
  <si>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</si>
  <si>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</si>
  <si>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</si>
  <si>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</si>
  <si>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</si>
  <si>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</si>
  <si>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</si>
  <si>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</si>
  <si>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</si>
  <si>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</si>
  <si>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</si>
  <si>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</si>
  <si>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</si>
  <si>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</si>
  <si>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</si>
  <si>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</si>
  <si>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</si>
  <si>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</si>
  <si>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</si>
  <si>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</si>
  <si>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</si>
  <si>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</si>
  <si>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</si>
  <si>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</si>
  <si>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</si>
  <si>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</si>
  <si>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</si>
  <si>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</si>
  <si>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</si>
  <si>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</si>
  <si>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</si>
  <si>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</si>
  <si>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</si>
  <si>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</si>
  <si>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</si>
  <si>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</si>
  <si>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</si>
  <si>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</si>
  <si>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</si>
  <si>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</si>
  <si>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</si>
  <si>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</si>
  <si>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</si>
  <si>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</si>
  <si>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</si>
  <si>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</si>
  <si>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</si>
  <si>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</si>
  <si>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</si>
  <si>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</si>
  <si>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</si>
  <si>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</si>
  <si>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</si>
  <si>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</si>
  <si>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</si>
  <si>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</si>
  <si>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</si>
  <si>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</si>
  <si>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</si>
  <si>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</si>
  <si>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</si>
  <si>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</si>
  <si>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</si>
  <si>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</si>
  <si>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</si>
  <si>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</si>
  <si>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</si>
  <si>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</si>
  <si>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</si>
  <si>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</si>
  <si>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</si>
  <si>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</si>
  <si>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</si>
  <si>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</si>
  <si>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</si>
  <si>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</si>
  <si>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</si>
  <si>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</si>
  <si>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</si>
  <si>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</si>
  <si>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</si>
  <si>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</si>
  <si>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</si>
  <si>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</si>
  <si>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</si>
  <si>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</si>
  <si>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</si>
  <si>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</si>
  <si>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</si>
  <si>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</si>
  <si>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</si>
  <si>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</si>
  <si>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</si>
  <si>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</si>
  <si>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</si>
  <si>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</si>
  <si>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</si>
  <si>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</si>
  <si>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</si>
  <si>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</si>
  <si>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</si>
  <si>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</si>
  <si>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</si>
  <si>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</si>
  <si>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</si>
  <si>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</si>
  <si>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</si>
  <si>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</si>
  <si>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</si>
  <si>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</si>
  <si>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</si>
  <si>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</si>
  <si>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</si>
  <si>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</si>
  <si>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</si>
  <si>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</si>
  <si>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</si>
  <si>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</si>
  <si>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</si>
  <si>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</si>
  <si>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</si>
  <si>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</si>
  <si>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</si>
  <si>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</si>
  <si>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</si>
  <si>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</si>
  <si>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</si>
  <si>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</si>
  <si>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</si>
  <si>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</si>
  <si>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</si>
  <si>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</si>
  <si>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</si>
  <si>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</si>
  <si>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</si>
  <si>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</si>
  <si>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</si>
  <si>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</si>
  <si>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</si>
  <si>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</si>
  <si>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</si>
  <si>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</si>
  <si>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</si>
  <si>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</si>
  <si>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</si>
  <si>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</si>
  <si>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</si>
  <si>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</si>
  <si>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</si>
  <si>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</si>
  <si>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</si>
  <si>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</si>
  <si>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</si>
  <si>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</si>
  <si>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</si>
  <si>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</si>
  <si>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</si>
  <si>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</si>
  <si>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</si>
  <si>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</si>
  <si>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</si>
  <si>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</si>
  <si>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</si>
  <si>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</si>
  <si>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</si>
  <si>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</si>
  <si>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</si>
  <si>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</si>
  <si>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</si>
  <si>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</si>
  <si>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</si>
  <si>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</si>
  <si>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</si>
  <si>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</si>
  <si>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</si>
  <si>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</si>
  <si>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</si>
  <si>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</si>
  <si>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</si>
  <si>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</si>
  <si>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</si>
  <si>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</si>
  <si>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</si>
  <si>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</si>
  <si>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</si>
  <si>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</si>
  <si>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</si>
  <si>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</si>
  <si>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</si>
  <si>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</si>
  <si>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</si>
  <si>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</si>
  <si>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</si>
  <si>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</si>
  <si>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</si>
  <si>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</si>
  <si>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</si>
  <si>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</si>
  <si>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</si>
  <si>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</si>
  <si>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</si>
  <si>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</si>
  <si>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</si>
  <si>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</si>
  <si>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</si>
  <si>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</si>
  <si>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</si>
  <si>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</si>
  <si>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</si>
  <si>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</si>
  <si>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</si>
  <si>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</si>
  <si>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</si>
  <si>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</si>
  <si>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</si>
  <si>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</si>
  <si>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</si>
  <si>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</si>
  <si>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</si>
  <si>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</si>
  <si>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</si>
  <si>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</si>
  <si>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</si>
  <si>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</si>
  <si>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</si>
  <si>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</si>
  <si>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</si>
  <si>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</si>
  <si>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</si>
  <si>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</si>
  <si>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</si>
  <si>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</si>
  <si>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</si>
  <si>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</si>
  <si>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</si>
  <si>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</si>
  <si>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</si>
  <si>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</si>
  <si>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</si>
  <si>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</si>
  <si>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</si>
  <si>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</si>
  <si>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</si>
  <si>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</si>
  <si>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</si>
  <si>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</si>
  <si>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</si>
  <si>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</si>
  <si>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</si>
  <si>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</si>
  <si>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</si>
  <si>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</si>
  <si>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</si>
  <si>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</si>
  <si>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</si>
  <si>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</si>
  <si>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</si>
  <si>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</si>
  <si>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</si>
  <si>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</si>
  <si>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</si>
  <si>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</si>
  <si>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</si>
  <si>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</si>
  <si>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</si>
  <si>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</si>
  <si>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</si>
  <si>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</si>
  <si>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</si>
  <si>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</si>
  <si>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</si>
  <si>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</si>
  <si>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</si>
  <si>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</si>
  <si>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</si>
  <si>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</si>
  <si>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</si>
  <si>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</si>
  <si>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</si>
  <si>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</si>
  <si>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</si>
  <si>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</si>
  <si>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</si>
  <si>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</si>
  <si>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</si>
  <si>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</si>
  <si>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</si>
  <si>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</si>
  <si>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</si>
  <si>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</si>
  <si>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</si>
  <si>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</si>
  <si>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</si>
  <si>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</si>
  <si>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</si>
  <si>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</si>
  <si>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</si>
  <si>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</si>
  <si>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</si>
  <si>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</si>
  <si>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</si>
  <si>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</si>
  <si>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</si>
  <si>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</si>
  <si>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</si>
  <si>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</si>
  <si>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</si>
  <si>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</si>
  <si>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</si>
  <si>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</si>
  <si>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</si>
  <si>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</si>
  <si>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</si>
  <si>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</si>
  <si>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</si>
  <si>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</si>
  <si>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</si>
  <si>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</si>
  <si>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</si>
  <si>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</si>
  <si>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</si>
  <si>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</si>
  <si>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</si>
  <si>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</si>
  <si>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</si>
  <si>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</si>
  <si>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</si>
  <si>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</si>
  <si>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</si>
  <si>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</si>
  <si>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</si>
  <si>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</si>
  <si>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</si>
  <si>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</si>
  <si>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</si>
  <si>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</si>
  <si>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</si>
  <si>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</si>
  <si>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</si>
  <si>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</si>
  <si>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</si>
  <si>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</si>
  <si>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</si>
  <si>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</si>
  <si>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</si>
  <si>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</si>
  <si>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</si>
  <si>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</si>
  <si>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</si>
  <si>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</si>
  <si>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</si>
  <si>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</si>
  <si>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</si>
  <si>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</si>
  <si>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</si>
  <si>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</si>
  <si>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</si>
  <si>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</si>
  <si>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</si>
  <si>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</si>
  <si>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</si>
  <si>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</si>
  <si>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</si>
  <si>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</si>
  <si>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</si>
  <si>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</si>
  <si>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</si>
  <si>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</si>
  <si>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</si>
  <si>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</si>
  <si>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</si>
  <si>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</si>
  <si>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</si>
  <si>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</si>
  <si>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</si>
  <si>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</si>
  <si>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</si>
  <si>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</si>
  <si>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</si>
  <si>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</si>
  <si>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</si>
  <si>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</si>
  <si>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</si>
  <si>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</si>
  <si>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</si>
  <si>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</si>
  <si>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</si>
  <si>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</si>
  <si>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</si>
  <si>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</si>
  <si>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</si>
  <si>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</si>
  <si>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</si>
  <si>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</si>
  <si>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</si>
  <si>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</si>
  <si>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</si>
  <si>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</si>
  <si>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</si>
  <si>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</si>
  <si>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</si>
  <si>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</si>
  <si>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</si>
  <si>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</si>
  <si>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</si>
  <si>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</si>
  <si>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</si>
  <si>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</si>
  <si>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</si>
  <si>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</si>
  <si>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</si>
  <si>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</si>
  <si>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</si>
  <si>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</si>
  <si>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</si>
  <si>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</si>
  <si>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</si>
  <si>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</si>
  <si>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</si>
  <si>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</si>
  <si>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</si>
  <si>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</si>
  <si>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</si>
  <si>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</si>
  <si>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</si>
  <si>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</si>
  <si>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</si>
  <si>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</si>
  <si>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</si>
  <si>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</si>
  <si>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</si>
  <si>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</si>
  <si>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</si>
  <si>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</si>
  <si>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</si>
  <si>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</si>
  <si>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</si>
  <si>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</si>
  <si>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</si>
  <si>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</si>
  <si>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</si>
  <si>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</si>
  <si>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</si>
  <si>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</si>
  <si>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</si>
  <si>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</si>
  <si>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</si>
  <si>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</si>
  <si>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</si>
  <si>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</si>
  <si>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</si>
  <si>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</si>
  <si>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</si>
  <si>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</si>
  <si>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</si>
  <si>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</si>
  <si>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</si>
  <si>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</si>
  <si>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</si>
  <si>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</si>
  <si>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</si>
  <si>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</si>
  <si>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</si>
  <si>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</si>
  <si>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</si>
  <si>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</si>
  <si>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</si>
  <si>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</si>
  <si>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</si>
  <si>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</si>
  <si>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</si>
  <si>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</si>
  <si>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</si>
  <si>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</si>
  <si>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</si>
  <si>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</si>
  <si>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</si>
  <si>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</si>
  <si>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</si>
  <si>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</si>
  <si>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</si>
  <si>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</si>
  <si>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</si>
  <si>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</si>
  <si>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</si>
  <si>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</si>
  <si>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</si>
  <si>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</si>
  <si>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</si>
  <si>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</si>
  <si>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</si>
  <si>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</si>
  <si>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</si>
  <si>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</si>
  <si>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</si>
  <si>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</si>
  <si>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</si>
  <si>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</si>
  <si>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</si>
  <si>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</si>
  <si>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</si>
  <si>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</si>
  <si>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</si>
  <si>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</si>
  <si>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</si>
  <si>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</si>
  <si>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</si>
  <si>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</si>
  <si>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</si>
  <si>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</si>
  <si>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</si>
  <si>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</si>
  <si>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</si>
  <si>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</si>
  <si>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</si>
  <si>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</si>
  <si>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</si>
  <si>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</si>
  <si>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</si>
  <si>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</si>
  <si>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</si>
  <si>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</si>
  <si>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</si>
  <si>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</si>
  <si>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</si>
  <si>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</si>
  <si>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</si>
  <si>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</si>
  <si>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</si>
  <si>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</si>
  <si>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</si>
  <si>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</si>
  <si>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</si>
  <si>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</si>
  <si>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</si>
  <si>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</si>
  <si>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</si>
  <si>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</si>
  <si>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</si>
  <si>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</si>
  <si>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</si>
  <si>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</si>
  <si>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</si>
  <si>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</si>
  <si>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</si>
  <si>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</si>
  <si>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</si>
  <si>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</si>
  <si>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</si>
  <si>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</si>
  <si>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</si>
  <si>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</si>
  <si>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</si>
  <si>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</si>
  <si>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</si>
  <si>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</si>
  <si>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</si>
  <si>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</si>
  <si>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</si>
  <si>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</si>
  <si>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</si>
  <si>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</si>
  <si>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</si>
  <si>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</si>
  <si>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</si>
  <si>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</si>
  <si>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</si>
  <si>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</si>
  <si>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</si>
  <si>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</si>
  <si>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</si>
  <si>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</si>
  <si>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</si>
  <si>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</si>
  <si>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</si>
  <si>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</si>
  <si>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</si>
  <si>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</si>
  <si>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</si>
  <si>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</si>
  <si>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</si>
  <si>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</si>
  <si>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</si>
  <si>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</si>
  <si>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</si>
  <si>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</si>
  <si>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</si>
  <si>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</si>
  <si>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</si>
  <si>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</si>
  <si>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</si>
  <si>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</si>
  <si>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</si>
  <si>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</si>
  <si>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</si>
  <si>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</si>
  <si>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</si>
  <si>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</si>
  <si>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</si>
  <si>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</si>
  <si>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</si>
  <si>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</si>
  <si>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</si>
  <si>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</si>
  <si>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</si>
  <si>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</si>
  <si>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</si>
  <si>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</si>
  <si>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</si>
  <si>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</si>
  <si>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</si>
  <si>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</si>
  <si>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</si>
  <si>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</si>
  <si>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</si>
  <si>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</si>
  <si>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</si>
  <si>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</si>
  <si>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</si>
  <si>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</si>
  <si>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</si>
  <si>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</si>
  <si>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</si>
  <si>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</si>
  <si>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</si>
  <si>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</si>
  <si>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</si>
  <si>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</si>
  <si>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</si>
  <si>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</si>
  <si>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</si>
  <si>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</si>
  <si>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</si>
  <si>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</si>
  <si>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</si>
  <si>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</si>
  <si>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</si>
  <si>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</si>
  <si>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</si>
  <si>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</si>
  <si>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</si>
  <si>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</si>
  <si>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</si>
  <si>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</si>
  <si>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</si>
  <si>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</si>
  <si>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</si>
  <si>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</si>
  <si>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</si>
  <si>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</si>
  <si>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</si>
  <si>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</si>
  <si>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</si>
  <si>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</si>
  <si>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</si>
  <si>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</si>
  <si>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</si>
  <si>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</si>
  <si>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</si>
  <si>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</si>
  <si>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</si>
  <si>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</si>
  <si>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</si>
  <si>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</si>
  <si>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</si>
  <si>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</si>
  <si>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</si>
  <si>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</si>
  <si>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</si>
  <si>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</si>
  <si>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</si>
  <si>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</si>
  <si>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</si>
  <si>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</si>
  <si>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</si>
  <si>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</si>
  <si>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</si>
  <si>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</si>
  <si>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</si>
  <si>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</si>
  <si>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</si>
  <si>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</si>
  <si>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</si>
  <si>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</si>
  <si>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</si>
  <si>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</si>
  <si>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</si>
  <si>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</si>
  <si>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</si>
  <si>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</si>
  <si>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</si>
  <si>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</si>
  <si>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</si>
  <si>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</si>
  <si>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</si>
  <si>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</si>
  <si>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</si>
  <si>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</si>
  <si>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</si>
  <si>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</si>
  <si>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</si>
  <si>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</si>
  <si>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</si>
  <si>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</si>
  <si>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</si>
  <si>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</si>
  <si>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</si>
  <si>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</si>
  <si>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</si>
  <si>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</si>
  <si>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</si>
  <si>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</si>
  <si>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</si>
  <si>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</si>
  <si>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</si>
  <si>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</si>
  <si>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</si>
  <si>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</si>
  <si>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</si>
  <si>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</si>
  <si>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</si>
  <si>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</si>
  <si>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</si>
  <si>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</si>
  <si>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</si>
  <si>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</si>
  <si>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</si>
  <si>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</si>
  <si>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</si>
  <si>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</si>
  <si>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</si>
  <si>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</si>
  <si>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</si>
  <si>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</si>
  <si>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</si>
  <si>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</si>
  <si>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</si>
  <si>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</si>
  <si>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</si>
  <si>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</si>
  <si>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</si>
  <si>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</si>
  <si>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</si>
  <si>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</si>
  <si>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</si>
  <si>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</si>
  <si>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</si>
  <si>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</si>
  <si>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</si>
  <si>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</si>
  <si>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</si>
  <si>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</si>
  <si>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</si>
  <si>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</si>
  <si>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</si>
  <si>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</si>
  <si>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</si>
  <si>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</si>
  <si>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</si>
  <si>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</si>
  <si>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</si>
  <si>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</si>
  <si>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</si>
  <si>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</si>
  <si>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</si>
  <si>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</si>
  <si>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</si>
  <si>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</si>
  <si>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</si>
  <si>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</si>
  <si>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</si>
  <si>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</si>
  <si>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</si>
  <si>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</si>
  <si>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</si>
  <si>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</si>
  <si>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</si>
  <si>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</si>
  <si>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</si>
  <si>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</si>
  <si>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</si>
  <si>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</si>
  <si>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</si>
  <si>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</si>
  <si>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</si>
  <si>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</si>
  <si>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</si>
  <si>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</si>
  <si>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</si>
  <si>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</si>
  <si>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</si>
  <si>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</si>
  <si>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</si>
  <si>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</si>
  <si>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</si>
  <si>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</si>
  <si>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</si>
  <si>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</si>
  <si>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</si>
  <si>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</si>
  <si>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</si>
  <si>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</si>
  <si>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</si>
  <si>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</si>
  <si>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</si>
  <si>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</si>
  <si>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</si>
  <si>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</si>
  <si>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</si>
  <si>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</si>
  <si>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</si>
  <si>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</si>
  <si>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</si>
  <si>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</si>
  <si>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</si>
  <si>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</si>
  <si>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</si>
  <si>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</si>
  <si>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</si>
  <si>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</si>
  <si>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</si>
  <si>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</si>
  <si>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</si>
  <si>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</si>
  <si>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</si>
  <si>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</si>
  <si>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</si>
  <si>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</si>
  <si>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</si>
  <si>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</si>
  <si>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</si>
  <si>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</si>
  <si>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</si>
  <si>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</si>
  <si>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</si>
  <si>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</si>
  <si>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</si>
  <si>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</si>
  <si>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</si>
  <si>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</si>
  <si>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</si>
  <si>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</si>
  <si>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</si>
  <si>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</si>
  <si>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</si>
  <si>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</si>
  <si>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</si>
  <si>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</si>
  <si>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</si>
  <si>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</si>
  <si>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</si>
  <si>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</si>
  <si>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</si>
  <si>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</si>
  <si>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</si>
  <si>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</si>
  <si>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</si>
  <si>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</si>
  <si>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</si>
  <si>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</si>
  <si>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</si>
  <si>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</si>
  <si>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</si>
  <si>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</si>
  <si>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</si>
  <si>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</si>
  <si>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</si>
  <si>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</si>
  <si>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</si>
  <si>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</si>
  <si>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</si>
  <si>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</si>
  <si>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</si>
  <si>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</si>
  <si>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</si>
  <si>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</si>
  <si>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</si>
  <si>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</si>
  <si>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</si>
  <si>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</si>
  <si>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</si>
  <si>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</si>
  <si>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</si>
  <si>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</si>
  <si>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</si>
  <si>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</si>
  <si>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</si>
  <si>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</si>
  <si>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</si>
  <si>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</si>
  <si>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</si>
  <si>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</si>
  <si>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</si>
  <si>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</si>
  <si>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</si>
  <si>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</si>
  <si>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</si>
  <si>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</si>
  <si>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</si>
  <si>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</si>
  <si>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</si>
  <si>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</si>
  <si>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</si>
  <si>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</si>
  <si>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</si>
  <si>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</si>
  <si>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</si>
  <si>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</si>
  <si>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</si>
  <si>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</si>
  <si>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</si>
  <si>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</si>
  <si>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</si>
  <si>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</si>
  <si>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</si>
  <si>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</si>
  <si>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</si>
  <si>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</si>
  <si>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</si>
  <si>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</si>
  <si>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</si>
  <si>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</si>
  <si>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</si>
  <si>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</si>
  <si>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</si>
  <si>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</si>
  <si>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</si>
  <si>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</si>
  <si>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</si>
  <si>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</si>
  <si>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</si>
  <si>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</si>
  <si>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</si>
  <si>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</si>
  <si>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</si>
  <si>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</si>
  <si>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</si>
  <si>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</si>
  <si>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</si>
  <si>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</si>
  <si>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</si>
  <si>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</si>
  <si>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</si>
  <si>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</si>
  <si>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</si>
  <si>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</si>
  <si>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</si>
  <si>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</si>
  <si>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</si>
  <si>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</si>
  <si>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</si>
  <si>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</si>
  <si>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</si>
  <si>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</si>
  <si>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</si>
  <si>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</si>
  <si>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</si>
  <si>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</si>
  <si>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</si>
  <si>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</si>
  <si>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</si>
  <si>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</si>
  <si>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</si>
  <si>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</si>
  <si>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</si>
  <si>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</si>
  <si>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</si>
  <si>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</si>
  <si>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</si>
  <si>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</si>
  <si>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</si>
  <si>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</si>
  <si>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</si>
  <si>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</si>
  <si>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</si>
  <si>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</si>
  <si>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</si>
  <si>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</si>
  <si>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</si>
  <si>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</si>
  <si>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</si>
  <si>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</si>
  <si>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</si>
  <si>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</si>
  <si>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</si>
  <si>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</si>
  <si>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</si>
  <si>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</si>
  <si>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</si>
  <si>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</si>
  <si>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</si>
  <si>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</si>
  <si>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</si>
  <si>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</si>
  <si>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</si>
  <si>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</si>
  <si>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</si>
  <si>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</si>
  <si>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</si>
  <si>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</si>
  <si>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</si>
  <si>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</si>
  <si>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</si>
  <si>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</si>
  <si>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</si>
  <si>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</si>
  <si>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</si>
  <si>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</si>
  <si>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</si>
  <si>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</si>
  <si>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</si>
  <si>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</si>
  <si>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</si>
  <si>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</si>
  <si>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</si>
  <si>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</si>
  <si>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</si>
  <si>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</si>
  <si>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</si>
  <si>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</si>
  <si>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</si>
  <si>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</si>
  <si>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</si>
  <si>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</si>
  <si>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</si>
  <si>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</si>
  <si>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</si>
  <si>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</si>
  <si>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</si>
  <si>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</si>
  <si>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</si>
  <si>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</si>
  <si>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</si>
  <si>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</si>
  <si>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</si>
  <si>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</si>
  <si>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</si>
  <si>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</si>
  <si>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</si>
  <si>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</si>
  <si>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</si>
  <si>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</si>
  <si>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</si>
  <si>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</si>
  <si>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</si>
  <si>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</si>
  <si>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</si>
  <si>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</si>
  <si>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</si>
  <si>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</si>
  <si>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</si>
  <si>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</si>
  <si>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</si>
  <si>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</si>
  <si>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</si>
  <si>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</si>
  <si>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</si>
  <si>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</si>
  <si>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</si>
  <si>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</si>
  <si>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</si>
  <si>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</si>
  <si>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</si>
  <si>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</si>
  <si>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</si>
  <si>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</si>
  <si>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</si>
  <si>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</si>
  <si>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</si>
  <si>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</si>
  <si>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</si>
  <si>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</si>
  <si>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</si>
  <si>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</si>
  <si>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</si>
  <si>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</si>
  <si>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</si>
  <si>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</si>
  <si>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</si>
  <si>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</si>
  <si>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</si>
  <si>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</si>
  <si>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</si>
  <si>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</si>
  <si>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</si>
  <si>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</si>
  <si>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</si>
  <si>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</si>
  <si>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</si>
  <si>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</si>
  <si>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</si>
  <si>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</si>
  <si>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</si>
  <si>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</si>
  <si>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</si>
  <si>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</si>
  <si>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</si>
  <si>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</si>
  <si>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</si>
  <si>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</si>
  <si>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</si>
  <si>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</si>
  <si>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</si>
  <si>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</si>
  <si>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</si>
  <si>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</si>
  <si>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</si>
  <si>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</si>
  <si>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</si>
  <si>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</si>
  <si>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</si>
  <si>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</si>
  <si>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</si>
  <si>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</si>
  <si>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</si>
  <si>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</si>
  <si>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</si>
  <si>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</si>
  <si>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</si>
  <si>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</si>
  <si>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</si>
  <si>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</si>
  <si>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</si>
  <si>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</si>
  <si>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</si>
  <si>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</si>
  <si>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</si>
  <si>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</si>
  <si>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</si>
  <si>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</si>
  <si>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</si>
  <si>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</si>
  <si>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</si>
  <si>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</si>
  <si>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</si>
  <si>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</si>
  <si>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</si>
  <si>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</si>
  <si>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</si>
  <si>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</si>
  <si>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</si>
  <si>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</si>
  <si>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</si>
  <si>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</si>
  <si>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</si>
  <si>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</si>
  <si>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</si>
  <si>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</si>
  <si>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</si>
  <si>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</si>
  <si>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</si>
  <si>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</si>
  <si>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</si>
  <si>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</si>
  <si>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</si>
  <si>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</si>
  <si>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</si>
  <si>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</si>
  <si>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</si>
  <si>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</si>
  <si>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</si>
  <si>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</si>
  <si>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</si>
  <si>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</si>
  <si>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</si>
  <si>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</si>
  <si>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</si>
  <si>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</si>
  <si>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</si>
  <si>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</si>
  <si>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</si>
  <si>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</si>
  <si>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</si>
  <si>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</si>
  <si>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</si>
  <si>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</si>
  <si>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</si>
  <si>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</si>
  <si>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</si>
  <si>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</si>
  <si>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</si>
  <si>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</si>
  <si>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</si>
  <si>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</si>
  <si>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</si>
  <si>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</si>
  <si>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</si>
  <si>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</si>
  <si>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</si>
  <si>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</si>
  <si>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</si>
  <si>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</si>
  <si>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</si>
  <si>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</si>
  <si>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</si>
  <si>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</si>
  <si>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</si>
  <si>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</si>
  <si>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</si>
  <si>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</si>
  <si>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</si>
  <si>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</si>
  <si>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</si>
  <si>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</si>
  <si>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</si>
  <si>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</si>
  <si>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</si>
  <si>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</si>
  <si>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</si>
  <si>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</si>
  <si>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</si>
  <si>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</si>
  <si>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</si>
  <si>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</si>
  <si>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</si>
  <si>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</si>
  <si>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</si>
  <si>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</si>
  <si>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</si>
  <si>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</si>
  <si>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</si>
  <si>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</si>
  <si>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</si>
  <si>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</si>
  <si>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</si>
  <si>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</si>
  <si>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</si>
  <si>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</si>
  <si>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</si>
  <si>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</si>
  <si>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</si>
  <si>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</si>
  <si>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</si>
  <si>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</si>
  <si>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</si>
  <si>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</si>
  <si>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</si>
  <si>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</si>
  <si>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</si>
  <si>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</si>
  <si>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</si>
  <si>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</si>
  <si>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</si>
  <si>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</si>
  <si>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</si>
  <si>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</si>
  <si>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</si>
  <si>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</si>
  <si>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</si>
  <si>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</si>
  <si>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</si>
  <si>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</si>
  <si>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</si>
  <si>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</si>
  <si>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</si>
  <si>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</si>
  <si>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</si>
  <si>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</si>
  <si>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</si>
  <si>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</si>
  <si>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</si>
  <si>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</si>
  <si>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</si>
  <si>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</si>
  <si>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</si>
  <si>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</si>
  <si>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</si>
  <si>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</si>
  <si>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</si>
  <si>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</si>
  <si>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</si>
  <si>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</si>
  <si>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</si>
  <si>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</si>
  <si>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</si>
  <si>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</si>
  <si>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</si>
  <si>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</si>
  <si>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</si>
  <si>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</si>
  <si>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</si>
  <si>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</si>
  <si>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</si>
  <si>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</si>
  <si>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</si>
  <si>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</si>
  <si>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</si>
  <si>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</si>
  <si>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</si>
  <si>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</si>
  <si>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</si>
  <si>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</si>
  <si>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</si>
  <si>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</si>
  <si>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</si>
  <si>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</si>
  <si>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</si>
  <si>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</si>
  <si>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</si>
  <si>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</si>
  <si>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</si>
  <si>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</si>
  <si>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</si>
  <si>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</si>
  <si>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</si>
  <si>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</si>
  <si>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</si>
  <si>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</si>
  <si>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</si>
  <si>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</si>
  <si>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</si>
  <si>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</si>
  <si>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</si>
  <si>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</si>
  <si>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</si>
  <si>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</si>
  <si>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</si>
  <si>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</si>
  <si>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</si>
  <si>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</si>
  <si>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</si>
  <si>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</si>
  <si>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</si>
  <si>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</si>
  <si>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</si>
  <si>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</si>
  <si>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</si>
  <si>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</si>
  <si>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</si>
  <si>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</si>
  <si>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</si>
  <si>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</si>
  <si>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</si>
  <si>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</si>
  <si>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</si>
  <si>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</si>
  <si>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</si>
  <si>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</si>
  <si>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</si>
  <si>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</si>
  <si>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</si>
  <si>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</si>
  <si>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</si>
  <si>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</si>
  <si>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</si>
  <si>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</si>
  <si>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</si>
  <si>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</si>
  <si>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</si>
  <si>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</si>
  <si>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</si>
  <si>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</si>
  <si>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</si>
  <si>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</si>
  <si>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</si>
  <si>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</si>
  <si>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</si>
  <si>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</si>
  <si>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</si>
  <si>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</si>
  <si>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</si>
  <si>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</si>
  <si>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</si>
  <si>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</si>
  <si>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</si>
  <si>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</si>
  <si>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</si>
  <si>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</si>
  <si>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</si>
  <si>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</si>
  <si>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</si>
  <si>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</si>
  <si>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</si>
  <si>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</si>
  <si>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</si>
  <si>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</si>
  <si>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</si>
  <si>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</si>
  <si>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</si>
  <si>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</si>
  <si>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</si>
  <si>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</si>
  <si>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</si>
  <si>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</si>
  <si>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</si>
  <si>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</si>
  <si>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</si>
  <si>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</si>
  <si>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</si>
  <si>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</si>
  <si>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</si>
  <si>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</si>
  <si>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</si>
  <si>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</si>
  <si>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</si>
  <si>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</si>
  <si>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</si>
  <si>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</si>
  <si>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</si>
  <si>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</si>
  <si>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</si>
  <si>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</si>
  <si>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</si>
  <si>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</si>
  <si>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</si>
  <si>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</si>
  <si>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</si>
  <si>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</si>
  <si>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</si>
  <si>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</si>
  <si>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</si>
  <si>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</si>
  <si>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</si>
  <si>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</si>
  <si>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</si>
  <si>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</si>
  <si>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</si>
  <si>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</si>
  <si>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</si>
  <si>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</si>
  <si>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</si>
  <si>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</si>
  <si>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</si>
  <si>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</si>
  <si>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</si>
  <si>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</si>
  <si>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</si>
  <si>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</si>
  <si>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</si>
  <si>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</si>
  <si>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</si>
  <si>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</si>
  <si>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</si>
  <si>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</si>
  <si>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</si>
  <si>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</si>
  <si>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</si>
  <si>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</si>
  <si>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</si>
  <si>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</si>
  <si>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</si>
  <si>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</si>
  <si>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</si>
  <si>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</si>
  <si>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</si>
  <si>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</si>
  <si>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</si>
  <si>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</si>
  <si>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</si>
  <si>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</si>
  <si>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</si>
  <si>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</si>
  <si>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</si>
  <si>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</si>
  <si>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</si>
  <si>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</si>
  <si>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</si>
  <si>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</si>
  <si>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</si>
  <si>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</si>
  <si>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</si>
  <si>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</si>
  <si>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</si>
  <si>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</si>
  <si>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</si>
  <si>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</si>
  <si>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</si>
  <si>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</si>
  <si>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</si>
  <si>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</si>
  <si>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</si>
  <si>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</si>
  <si>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</si>
  <si>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</si>
  <si>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</si>
  <si>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</si>
  <si>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</si>
  <si>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</si>
  <si>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</si>
  <si>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</si>
  <si>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</si>
  <si>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</si>
  <si>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</si>
  <si>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</si>
  <si>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</si>
  <si>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</si>
  <si>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</si>
  <si>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</si>
  <si>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</si>
  <si>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</si>
  <si>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</si>
  <si>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</si>
  <si>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</si>
  <si>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</si>
  <si>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</si>
  <si>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</si>
  <si>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</si>
  <si>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</si>
  <si>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</si>
  <si>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</si>
  <si>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</si>
  <si>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</si>
  <si>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</si>
  <si>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</si>
  <si>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</si>
  <si>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</si>
  <si>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</si>
  <si>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</si>
  <si>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</si>
  <si>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</si>
  <si>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</si>
  <si>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</si>
  <si>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</si>
  <si>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</si>
  <si>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</si>
  <si>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</si>
  <si>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</si>
  <si>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</si>
  <si>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</si>
  <si>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</si>
  <si>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</si>
  <si>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</si>
  <si>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</si>
  <si>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</si>
  <si>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</si>
  <si>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</si>
  <si>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</si>
  <si>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</si>
  <si>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</si>
  <si>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</si>
  <si>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</si>
  <si>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</si>
  <si>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</si>
  <si>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</si>
  <si>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</si>
  <si>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</si>
  <si>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</si>
  <si>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</si>
  <si>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</si>
  <si>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</si>
  <si>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</si>
  <si>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</si>
  <si>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</si>
  <si>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</si>
  <si>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</si>
  <si>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</si>
  <si>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</si>
  <si>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</si>
  <si>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</si>
  <si>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</si>
  <si>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</si>
  <si>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</si>
  <si>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</si>
  <si>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</si>
  <si>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</si>
  <si>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</si>
  <si>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</si>
  <si>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</si>
  <si>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</si>
  <si>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</si>
  <si>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</si>
  <si>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</si>
  <si>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</si>
  <si>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</si>
  <si>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</si>
  <si>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</si>
  <si>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</si>
  <si>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</si>
  <si>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</si>
  <si>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</si>
  <si>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</si>
  <si>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</si>
  <si>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</si>
  <si>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</si>
  <si>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</si>
  <si>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</si>
  <si>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</si>
  <si>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</si>
  <si>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</si>
  <si>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</si>
  <si>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</si>
  <si>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</si>
  <si>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</si>
  <si>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</si>
  <si>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</si>
  <si>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</si>
  <si>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</si>
  <si>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</si>
  <si>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</si>
  <si>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</si>
  <si>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</si>
  <si>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</si>
  <si>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</si>
  <si>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</si>
  <si>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</si>
  <si>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</si>
  <si>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</si>
  <si>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</si>
  <si>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</si>
  <si>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</si>
  <si>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</si>
  <si>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</si>
  <si>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</si>
  <si>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</si>
  <si>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</si>
  <si>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</si>
  <si>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</si>
  <si>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</si>
  <si>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</si>
  <si>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</si>
  <si>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</si>
  <si>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</si>
  <si>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</si>
  <si>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</si>
  <si>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</si>
  <si>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</si>
  <si>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</si>
  <si>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</si>
  <si>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</si>
  <si>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</si>
  <si>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</si>
  <si>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</si>
  <si>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</si>
  <si>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</si>
  <si>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</si>
  <si>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</si>
  <si>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</si>
  <si>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</si>
  <si>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</si>
  <si>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</si>
  <si>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</si>
  <si>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</si>
  <si>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</si>
  <si>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</si>
  <si>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</si>
  <si>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</si>
  <si>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</si>
  <si>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</si>
  <si>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</si>
  <si>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</si>
  <si>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</si>
  <si>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</si>
  <si>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</si>
  <si>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</si>
  <si>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</si>
  <si>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</si>
  <si>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</si>
  <si>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</si>
  <si>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</si>
  <si>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</si>
  <si>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</si>
  <si>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</si>
  <si>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</si>
  <si>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</si>
  <si>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</si>
  <si>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</si>
  <si>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</si>
  <si>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</si>
  <si>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</si>
  <si>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</si>
  <si>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</si>
  <si>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</si>
  <si>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</si>
  <si>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</si>
  <si>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</si>
  <si>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</si>
  <si>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</si>
  <si>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</si>
  <si>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</si>
  <si>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</si>
  <si>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</si>
  <si>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</si>
  <si>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</si>
  <si>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</si>
  <si>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</si>
  <si>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</si>
  <si>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</si>
  <si>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</si>
  <si>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</si>
  <si>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</si>
  <si>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</si>
  <si>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</si>
  <si>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</si>
  <si>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</si>
  <si>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</si>
  <si>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</si>
  <si>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</si>
  <si>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</si>
  <si>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</si>
  <si>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</si>
  <si>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</si>
  <si>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</si>
  <si>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</si>
  <si>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</si>
  <si>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</si>
  <si>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</si>
  <si>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</si>
  <si>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</si>
  <si>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</si>
  <si>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</si>
  <si>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</si>
  <si>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</si>
  <si>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</si>
  <si>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</si>
  <si>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</si>
  <si>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</si>
  <si>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</si>
  <si>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</si>
  <si>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</si>
  <si>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</si>
  <si>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</si>
  <si>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</si>
  <si>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</si>
  <si>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</si>
  <si>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</si>
  <si>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</si>
  <si>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</si>
  <si>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</si>
  <si>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</si>
  <si>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</si>
  <si>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</si>
  <si>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</si>
  <si>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</si>
  <si>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</si>
  <si>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</si>
  <si>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</si>
  <si>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</si>
  <si>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</si>
  <si>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</si>
  <si>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</si>
  <si>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</si>
  <si>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</si>
  <si>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</si>
  <si>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</si>
  <si>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</si>
  <si>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</si>
  <si>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</si>
  <si>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</si>
  <si>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</si>
  <si>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</si>
  <si>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</si>
  <si>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</si>
  <si>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</si>
  <si>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</si>
  <si>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</si>
  <si>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</si>
  <si>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</si>
  <si>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</si>
  <si>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</si>
  <si>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</si>
  <si>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</si>
  <si>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</si>
  <si>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</si>
  <si>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</si>
  <si>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</si>
  <si>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</si>
  <si>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</si>
  <si>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</si>
  <si>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</si>
  <si>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</si>
  <si>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</si>
  <si>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</si>
  <si>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</si>
  <si>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</si>
  <si>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</si>
  <si>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</si>
  <si>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</si>
  <si>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</si>
  <si>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</si>
  <si>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</si>
  <si>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</si>
  <si>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</si>
  <si>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</si>
  <si>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</si>
  <si>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</si>
  <si>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</si>
  <si>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</si>
  <si>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</si>
  <si>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</si>
  <si>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</si>
  <si>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</si>
  <si>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</si>
  <si>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</si>
  <si>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</si>
  <si>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</si>
  <si>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</si>
  <si>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</si>
  <si>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</si>
  <si>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</si>
  <si>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</si>
  <si>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</si>
  <si>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</si>
  <si>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</si>
  <si>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</si>
  <si>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</si>
  <si>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</si>
  <si>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</si>
  <si>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</si>
  <si>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</si>
  <si>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</si>
  <si>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</si>
  <si>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</si>
  <si>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</si>
  <si>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</si>
  <si>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</si>
  <si>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</si>
  <si>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</si>
  <si>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</si>
  <si>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</si>
  <si>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</si>
  <si>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</si>
  <si>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</si>
  <si>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</si>
  <si>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</si>
  <si>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</si>
  <si>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</si>
  <si>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</si>
  <si>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</si>
  <si>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</si>
  <si>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</si>
  <si>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</si>
  <si>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</si>
  <si>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</si>
  <si>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</si>
  <si>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</si>
  <si>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</si>
  <si>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</si>
  <si>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</si>
  <si>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</si>
  <si>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</si>
  <si>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</si>
  <si>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</si>
  <si>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</si>
  <si>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</si>
  <si>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</si>
  <si>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</si>
  <si>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</si>
  <si>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</si>
  <si>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</si>
  <si>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</si>
  <si>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</si>
  <si>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</si>
  <si>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</si>
  <si>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</si>
  <si>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</si>
  <si>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</si>
  <si>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</si>
  <si>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</si>
  <si>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</si>
  <si>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</si>
  <si>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</si>
  <si>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</si>
  <si>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</si>
  <si>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</si>
  <si>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</si>
  <si>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</si>
  <si>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</si>
  <si>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</si>
  <si>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</si>
  <si>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</si>
  <si>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</si>
  <si>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</si>
  <si>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</si>
  <si>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</si>
  <si>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</si>
  <si>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</si>
  <si>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</si>
  <si>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</si>
  <si>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</si>
  <si>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</si>
  <si>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</si>
  <si>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</si>
  <si>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</si>
  <si>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</si>
  <si>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</si>
  <si>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</si>
  <si>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</si>
  <si>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</si>
  <si>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</si>
  <si>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</si>
  <si>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</si>
  <si>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</si>
  <si>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</si>
  <si>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</si>
  <si>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</si>
  <si>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</si>
  <si>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</si>
  <si>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</si>
  <si>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</si>
  <si>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</si>
  <si>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</si>
  <si>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</si>
  <si>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</si>
  <si>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</si>
  <si>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</si>
  <si>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</si>
  <si>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</si>
  <si>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</si>
  <si>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</si>
  <si>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</si>
  <si>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</si>
  <si>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</si>
  <si>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</si>
  <si>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</si>
  <si>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</si>
  <si>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</si>
  <si>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</si>
  <si>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</si>
  <si>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</si>
  <si>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</si>
  <si>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</si>
  <si>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</si>
  <si>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</si>
  <si>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</si>
  <si>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</si>
  <si>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</si>
  <si>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</si>
  <si>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</si>
  <si>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</si>
  <si>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</si>
  <si>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</si>
  <si>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</si>
  <si>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</si>
  <si>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</si>
  <si>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</si>
  <si>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</si>
  <si>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</si>
  <si>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</si>
  <si>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</si>
  <si>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</si>
  <si>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</si>
  <si>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</si>
  <si>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</si>
  <si>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</si>
  <si>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</si>
  <si>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</si>
  <si>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</si>
  <si>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</si>
  <si>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</si>
  <si>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</si>
  <si>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</si>
  <si>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</si>
  <si>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</si>
  <si>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</si>
  <si>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</si>
  <si>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</si>
  <si>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</si>
  <si>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</si>
  <si>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</si>
  <si>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</si>
  <si>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</si>
  <si>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</si>
  <si>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</si>
  <si>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</si>
  <si>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</si>
  <si>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</si>
  <si>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</si>
  <si>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</si>
  <si>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</si>
  <si>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</si>
  <si>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</si>
  <si>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</si>
  <si>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</si>
  <si>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</si>
  <si>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</si>
  <si>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</si>
  <si>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</si>
  <si>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</si>
  <si>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</si>
  <si>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</si>
  <si>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</si>
  <si>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</si>
  <si>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</si>
  <si>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</si>
  <si>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</si>
  <si>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</si>
  <si>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</si>
  <si>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</si>
  <si>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</si>
  <si>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</si>
  <si>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</si>
  <si>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</si>
  <si>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</si>
  <si>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</si>
  <si>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</si>
  <si>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</si>
  <si>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</si>
  <si>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</si>
  <si>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</si>
  <si>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</si>
  <si>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</si>
  <si>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</si>
  <si>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</si>
  <si>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</si>
  <si>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</si>
  <si>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</si>
  <si>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</si>
  <si>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</si>
  <si>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</si>
  <si>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</si>
  <si>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</si>
  <si>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</si>
  <si>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</si>
  <si>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</si>
  <si>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</si>
  <si>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</si>
  <si>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</si>
  <si>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</si>
  <si>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</si>
  <si>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</si>
  <si>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</si>
  <si>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</si>
  <si>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</si>
  <si>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</si>
  <si>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</si>
  <si>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</si>
  <si>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</si>
  <si>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</si>
  <si>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</si>
  <si>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</si>
  <si>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</si>
  <si>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</si>
  <si>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</si>
  <si>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</si>
  <si>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</si>
  <si>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</si>
  <si>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</si>
  <si>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</si>
  <si>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</si>
  <si>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</si>
  <si>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</si>
  <si>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</si>
  <si>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</si>
  <si>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</si>
  <si>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</si>
  <si>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</si>
  <si>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</si>
  <si>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</si>
  <si>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</si>
  <si>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</si>
  <si>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</si>
  <si>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</si>
  <si>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</si>
  <si>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</si>
  <si>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</si>
  <si>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</si>
  <si>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</si>
  <si>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</si>
  <si>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</si>
  <si>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</si>
  <si>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</si>
  <si>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</si>
  <si>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</si>
  <si>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</si>
  <si>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</si>
  <si>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</si>
  <si>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</si>
  <si>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</si>
  <si>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</si>
  <si>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</si>
  <si>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</si>
  <si>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</si>
  <si>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</si>
  <si>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</si>
  <si>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</si>
  <si>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</si>
  <si>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</si>
  <si>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</si>
  <si>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</si>
  <si>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</si>
  <si>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</si>
  <si>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</si>
  <si>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</si>
  <si>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</si>
  <si>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</si>
  <si>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</si>
  <si>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</si>
  <si>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</si>
  <si>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</si>
  <si>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</si>
  <si>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</si>
  <si>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</si>
  <si>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</si>
  <si>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</si>
  <si>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</si>
  <si>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</si>
  <si>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</si>
  <si>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</si>
  <si>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</si>
  <si>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</si>
  <si>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</si>
  <si>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</si>
  <si>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</si>
  <si>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</si>
  <si>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</si>
  <si>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</si>
  <si>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</si>
  <si>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</si>
  <si>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</si>
  <si>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</si>
  <si>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</si>
  <si>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</si>
  <si>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</si>
  <si>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</si>
  <si>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</si>
  <si>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</si>
  <si>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</si>
  <si>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</si>
  <si>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</si>
  <si>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</si>
  <si>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</si>
  <si>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</si>
  <si>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</si>
  <si>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</si>
  <si>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</si>
  <si>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</si>
  <si>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</si>
  <si>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</si>
  <si>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</si>
  <si>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</si>
  <si>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</si>
  <si>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</si>
  <si>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</si>
  <si>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</si>
  <si>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</si>
  <si>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</si>
  <si>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</si>
  <si>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</si>
  <si>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</si>
  <si>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</si>
  <si>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</si>
  <si>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</si>
  <si>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</si>
  <si>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</si>
  <si>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</si>
  <si>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</si>
  <si>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</si>
  <si>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</si>
  <si>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</si>
  <si>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</si>
  <si>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</si>
  <si>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</si>
  <si>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</si>
  <si>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</si>
  <si>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</si>
  <si>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</si>
  <si>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</si>
  <si>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</si>
  <si>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</si>
  <si>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</si>
  <si>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</si>
  <si>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</si>
  <si>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</si>
  <si>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</si>
  <si>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</si>
  <si>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</si>
  <si>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</si>
  <si>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</si>
  <si>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</si>
  <si>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</si>
  <si>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</si>
  <si>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</si>
  <si>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</si>
  <si>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</si>
  <si>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</si>
  <si>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</si>
  <si>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</si>
  <si>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</si>
  <si>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</si>
  <si>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</si>
  <si>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</si>
  <si>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</si>
  <si>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</si>
  <si>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</si>
  <si>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</si>
  <si>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</si>
  <si>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</si>
  <si>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</si>
  <si>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</si>
  <si>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</si>
  <si>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</si>
  <si>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</si>
  <si>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</si>
  <si>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</si>
  <si>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</si>
  <si>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</si>
  <si>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</si>
  <si>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</si>
  <si>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</si>
  <si>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</si>
  <si>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</si>
  <si>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</si>
  <si>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</si>
  <si>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</si>
  <si>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</si>
  <si>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</si>
  <si>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</si>
  <si>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</si>
  <si>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</si>
  <si>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</si>
  <si>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</si>
  <si>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</si>
  <si>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</si>
  <si>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</si>
  <si>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</si>
  <si>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</si>
  <si>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</si>
  <si>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</si>
  <si>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</si>
  <si>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</si>
  <si>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</si>
  <si>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</si>
  <si>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</si>
  <si>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</si>
  <si>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</si>
  <si>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</si>
  <si>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</si>
  <si>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</si>
  <si>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</si>
  <si>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</si>
  <si>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</si>
  <si>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</si>
  <si>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</si>
  <si>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</si>
  <si>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</si>
  <si>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</si>
  <si>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</si>
  <si>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</si>
  <si>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</si>
  <si>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</si>
  <si>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</si>
  <si>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</si>
  <si>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</si>
  <si>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</si>
  <si>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</si>
  <si>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</si>
  <si>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</si>
  <si>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</si>
  <si>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</si>
  <si>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</si>
  <si>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</si>
  <si>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</si>
  <si>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</si>
  <si>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</si>
  <si>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</si>
  <si>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</si>
  <si>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</si>
  <si>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</si>
  <si>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</si>
  <si>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</si>
  <si>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</si>
  <si>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</si>
  <si>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</si>
  <si>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</si>
  <si>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</si>
  <si>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</si>
  <si>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</si>
  <si>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</si>
  <si>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</si>
  <si>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</si>
  <si>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</si>
  <si>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</si>
  <si>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</si>
  <si>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</si>
  <si>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</si>
  <si>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</si>
  <si>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</si>
  <si>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</si>
  <si>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</si>
  <si>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</si>
  <si>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</si>
  <si>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</si>
  <si>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</si>
  <si>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</si>
  <si>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</si>
  <si>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</si>
  <si>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</si>
  <si>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</si>
  <si>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</si>
  <si>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</si>
  <si>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</si>
  <si>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</si>
  <si>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</si>
  <si>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</si>
  <si>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</si>
  <si>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</si>
  <si>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</si>
  <si>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</si>
  <si>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</si>
  <si>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</si>
  <si>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</si>
  <si>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</si>
  <si>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</si>
  <si>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</si>
  <si>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</si>
  <si>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</si>
  <si>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</si>
  <si>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</si>
  <si>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</si>
  <si>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</si>
  <si>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</si>
  <si>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</si>
  <si>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</si>
  <si>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</si>
  <si>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</si>
  <si>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</si>
  <si>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</si>
  <si>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</si>
  <si>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</si>
  <si>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</si>
  <si>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</si>
  <si>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</si>
  <si>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</si>
  <si>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</si>
  <si>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</si>
  <si>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</si>
  <si>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</si>
  <si>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</si>
  <si>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</si>
  <si>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</si>
  <si>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</si>
  <si>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</si>
  <si>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</si>
  <si>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</si>
  <si>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</si>
  <si>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</si>
  <si>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</si>
  <si>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</si>
  <si>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</si>
  <si>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</si>
  <si>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</si>
  <si>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</si>
  <si>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</si>
  <si>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</si>
  <si>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</si>
  <si>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</si>
  <si>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</si>
  <si>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</si>
  <si>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</si>
  <si>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</si>
  <si>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</si>
  <si>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</si>
  <si>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</si>
  <si>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</si>
  <si>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</si>
  <si>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</si>
  <si>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</si>
  <si>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</si>
  <si>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</si>
  <si>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</si>
  <si>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</si>
  <si>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</si>
  <si>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</si>
  <si>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</si>
  <si>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</si>
  <si>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</si>
  <si>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</si>
  <si>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</si>
  <si>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</si>
  <si>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</si>
  <si>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</si>
  <si>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</si>
  <si>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</si>
  <si>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</si>
  <si>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</si>
  <si>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</si>
  <si>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</si>
  <si>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</si>
  <si>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</si>
  <si>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</si>
  <si>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</si>
  <si>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</si>
  <si>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</si>
  <si>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</si>
  <si>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</si>
  <si>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</si>
  <si>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</si>
  <si>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</si>
  <si>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</si>
  <si>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</si>
  <si>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</si>
  <si>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</si>
  <si>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</si>
  <si>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</si>
  <si>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</si>
  <si>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</si>
  <si>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</si>
  <si>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</si>
  <si>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</si>
  <si>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</si>
  <si>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</si>
  <si>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</si>
  <si>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</si>
  <si>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</si>
  <si>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</si>
  <si>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</si>
  <si>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</si>
  <si>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</si>
  <si>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</si>
  <si>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</si>
  <si>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</si>
  <si>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</si>
  <si>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</si>
  <si>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</si>
  <si>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</si>
  <si>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</si>
  <si>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</si>
  <si>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</si>
  <si>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</si>
  <si>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</si>
  <si>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</si>
  <si>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</si>
  <si>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</si>
  <si>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</si>
  <si>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</si>
  <si>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</si>
  <si>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</si>
  <si>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</si>
  <si>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</si>
  <si>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</si>
  <si>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</si>
  <si>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</si>
  <si>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</si>
  <si>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</si>
  <si>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</si>
  <si>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</si>
  <si>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</si>
  <si>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</si>
  <si>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</si>
  <si>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</si>
  <si>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</si>
  <si>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</si>
  <si>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</si>
  <si>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</si>
  <si>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</si>
  <si>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</si>
  <si>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</si>
  <si>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</si>
  <si>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</si>
  <si>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</si>
  <si>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</si>
  <si>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</si>
  <si>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</si>
  <si>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</si>
  <si>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</si>
  <si>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</si>
  <si>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</si>
  <si>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</si>
  <si>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</si>
  <si>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</si>
  <si>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</si>
  <si>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</si>
  <si>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</si>
  <si>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</si>
  <si>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</si>
  <si>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</si>
  <si>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</si>
  <si>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</si>
  <si>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</si>
  <si>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</si>
  <si>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</si>
  <si>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</si>
  <si>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</si>
  <si>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</si>
  <si>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</si>
  <si>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</si>
  <si>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</si>
  <si>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</si>
  <si>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</si>
  <si>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</si>
  <si>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</si>
  <si>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</si>
  <si>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</si>
  <si>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</si>
  <si>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</si>
  <si>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</si>
  <si>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</si>
  <si>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</si>
  <si>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</si>
  <si>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</si>
  <si>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</si>
  <si>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</si>
  <si>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</si>
  <si>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</si>
  <si>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</si>
  <si>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</si>
  <si>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</si>
  <si>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</si>
  <si>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</si>
  <si>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</si>
  <si>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</si>
  <si>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</si>
  <si>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</si>
  <si>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</si>
  <si>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</si>
  <si>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</si>
  <si>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</si>
  <si>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</si>
  <si>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</si>
  <si>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</si>
  <si>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</si>
  <si>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</si>
  <si>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</si>
  <si>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</si>
  <si>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</si>
  <si>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</si>
  <si>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</si>
  <si>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</si>
  <si>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</si>
  <si>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</si>
  <si>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</si>
  <si>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</si>
  <si>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</si>
  <si>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</si>
  <si>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</si>
  <si>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</si>
  <si>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</si>
  <si>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</si>
  <si>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</si>
  <si>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</si>
  <si>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</si>
  <si>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</si>
  <si>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</si>
  <si>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</si>
  <si>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</si>
  <si>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</si>
  <si>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</si>
  <si>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</si>
  <si>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</si>
  <si>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</si>
  <si>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</si>
  <si>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</si>
  <si>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</si>
  <si>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</si>
  <si>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</si>
  <si>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</si>
  <si>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</si>
  <si>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</si>
  <si>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</si>
  <si>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</si>
  <si>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</si>
  <si>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</si>
  <si>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</si>
  <si>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</si>
  <si>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</si>
  <si>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</si>
  <si>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</si>
  <si>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</si>
  <si>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</si>
  <si>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</si>
  <si>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</si>
  <si>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</si>
  <si>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</si>
  <si>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</si>
  <si>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</si>
  <si>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</si>
  <si>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</si>
  <si>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</si>
  <si>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</si>
  <si>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</si>
  <si>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</si>
  <si>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</si>
  <si>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</si>
  <si>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</si>
  <si>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</si>
  <si>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</si>
  <si>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</si>
  <si>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</si>
  <si>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</si>
  <si>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</si>
  <si>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</si>
  <si>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</si>
  <si>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</si>
  <si>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</si>
  <si>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</si>
  <si>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</si>
  <si>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</si>
  <si>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</si>
  <si>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</si>
  <si>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</si>
  <si>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</si>
  <si>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</si>
  <si>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</si>
  <si>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</si>
  <si>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</si>
  <si>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</si>
  <si>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</si>
  <si>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</si>
  <si>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</si>
  <si>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</si>
  <si>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</si>
  <si>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</si>
  <si>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</si>
  <si>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</si>
  <si>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</si>
  <si>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</si>
  <si>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</si>
  <si>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</si>
  <si>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</si>
  <si>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</si>
  <si>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</si>
  <si>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</si>
  <si>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</si>
  <si>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</si>
  <si>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</si>
  <si>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</si>
  <si>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</si>
  <si>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</si>
  <si>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</si>
  <si>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</si>
  <si>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</si>
  <si>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</si>
  <si>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</si>
  <si>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</si>
  <si>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</si>
  <si>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</si>
  <si>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</si>
  <si>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</si>
  <si>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</si>
  <si>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</si>
  <si>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</si>
  <si>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</si>
  <si>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</si>
  <si>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</si>
  <si>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</si>
  <si>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</si>
  <si>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</si>
  <si>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</si>
  <si>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</si>
  <si>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</si>
  <si>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</si>
  <si>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</si>
  <si>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</si>
  <si>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</si>
  <si>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</si>
  <si>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</si>
  <si>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</si>
  <si>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</si>
  <si>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</si>
  <si>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</si>
  <si>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</si>
  <si>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</si>
  <si>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</si>
  <si>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</si>
  <si>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</si>
  <si>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</si>
  <si>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</si>
  <si>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</si>
  <si>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</si>
  <si>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</si>
  <si>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</si>
  <si>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</si>
  <si>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</si>
  <si>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</si>
  <si>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</si>
  <si>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</si>
  <si>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</si>
  <si>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</si>
  <si>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</si>
  <si>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</si>
  <si>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</si>
  <si>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</si>
  <si>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</si>
  <si>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</si>
  <si>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</si>
  <si>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</si>
  <si>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</si>
  <si>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</si>
  <si>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</si>
  <si>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</si>
  <si>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</si>
  <si>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</si>
  <si>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</si>
  <si>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</si>
  <si>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</si>
  <si>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</si>
  <si>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</si>
  <si>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</si>
  <si>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</si>
  <si>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</si>
  <si>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</si>
  <si>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</si>
  <si>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</si>
  <si>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</si>
  <si>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</si>
  <si>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</si>
  <si>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</si>
  <si>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</si>
  <si>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</si>
  <si>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</si>
  <si>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</si>
  <si>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</si>
  <si>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</si>
  <si>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</si>
  <si>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</si>
  <si>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</si>
  <si>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</si>
  <si>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</si>
  <si>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</si>
  <si>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</si>
  <si>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</si>
  <si>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</si>
  <si>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</si>
  <si>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</si>
  <si>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</si>
  <si>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</si>
  <si>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</si>
  <si>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</si>
  <si>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</si>
  <si>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</si>
  <si>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</si>
  <si>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</si>
  <si>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</si>
  <si>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</si>
  <si>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</si>
  <si>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</si>
  <si>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</si>
  <si>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</si>
  <si>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</si>
  <si>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</si>
  <si>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</si>
  <si>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</si>
  <si>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</si>
  <si>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</si>
  <si>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</si>
  <si>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</si>
  <si>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</si>
  <si>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</si>
  <si>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</si>
  <si>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</si>
  <si>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</si>
  <si>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</si>
  <si>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</si>
  <si>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</si>
  <si>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</si>
  <si>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</si>
  <si>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</si>
  <si>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</si>
  <si>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</si>
  <si>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</si>
  <si>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</si>
  <si>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</si>
  <si>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</si>
  <si>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</si>
  <si>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</si>
  <si>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</si>
  <si>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</si>
  <si>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</si>
  <si>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</si>
  <si>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</si>
  <si>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</si>
  <si>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</si>
  <si>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</si>
  <si>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</si>
  <si>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</si>
  <si>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</si>
  <si>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</si>
  <si>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</si>
  <si>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</si>
  <si>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</si>
  <si>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</si>
  <si>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</si>
  <si>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</si>
  <si>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</si>
  <si>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</si>
  <si>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</si>
  <si>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</si>
  <si>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</si>
  <si>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</si>
  <si>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</si>
  <si>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</si>
  <si>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</si>
  <si>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</si>
  <si>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</si>
  <si>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</si>
  <si>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</si>
  <si>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</si>
  <si>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</si>
  <si>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</si>
  <si>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</si>
  <si>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</si>
  <si>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</si>
  <si>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</si>
  <si>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</si>
  <si>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</si>
  <si>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</si>
  <si>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</si>
  <si>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</si>
  <si>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</si>
  <si>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</si>
  <si>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</si>
  <si>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</si>
  <si>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</si>
  <si>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</si>
  <si>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</si>
  <si>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</si>
  <si>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</si>
  <si>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</si>
  <si>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</si>
  <si>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</si>
  <si>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</si>
  <si>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</si>
  <si>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</si>
  <si>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</si>
  <si>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</si>
  <si>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</si>
  <si>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</si>
  <si>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</si>
  <si>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</si>
  <si>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</si>
  <si>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</si>
  <si>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</si>
  <si>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</si>
  <si>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</si>
  <si>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</si>
  <si>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</si>
  <si>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</si>
  <si>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</si>
  <si>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</si>
  <si>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</si>
  <si>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</si>
  <si>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</si>
  <si>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</si>
  <si>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</si>
  <si>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</si>
  <si>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</si>
  <si>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</si>
  <si>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</si>
  <si>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</si>
  <si>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</si>
  <si>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</si>
  <si>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</si>
  <si>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</si>
  <si>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</si>
  <si>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</si>
  <si>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</si>
  <si>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</si>
  <si>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</si>
  <si>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</si>
  <si>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</si>
  <si>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</si>
  <si>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</si>
  <si>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</si>
  <si>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</si>
  <si>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</si>
  <si>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</si>
  <si>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</si>
  <si>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</si>
  <si>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</si>
  <si>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</si>
  <si>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</si>
  <si>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</si>
  <si>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</si>
  <si>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</si>
  <si>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</si>
  <si>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</si>
  <si>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</si>
  <si>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</si>
  <si>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</si>
  <si>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</si>
  <si>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</si>
  <si>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</si>
  <si>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</si>
  <si>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</si>
  <si>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</si>
  <si>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</si>
  <si>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</si>
  <si>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</si>
  <si>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</si>
  <si>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</si>
  <si>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</si>
  <si>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</si>
  <si>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</si>
  <si>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</si>
  <si>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</si>
  <si>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</si>
  <si>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</si>
  <si>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</si>
  <si>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</si>
  <si>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</si>
  <si>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</si>
  <si>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</si>
  <si>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</si>
  <si>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</si>
  <si>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</si>
  <si>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</si>
  <si>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</si>
  <si>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</si>
  <si>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</si>
  <si>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</si>
  <si>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</si>
  <si>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</si>
  <si>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</si>
  <si>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</si>
  <si>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</si>
  <si>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</si>
  <si>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</si>
  <si>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</si>
  <si>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</si>
  <si>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</si>
  <si>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</si>
  <si>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</si>
  <si>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</si>
  <si>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</si>
  <si>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</si>
  <si>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</si>
  <si>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</si>
  <si>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</si>
  <si>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</si>
  <si>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</si>
  <si>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</si>
  <si>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</si>
  <si>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</si>
  <si>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</si>
  <si>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</si>
  <si>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</si>
  <si>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</si>
  <si>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</si>
  <si>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</si>
  <si>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</si>
  <si>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</si>
  <si>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</si>
  <si>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</si>
  <si>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</si>
  <si>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</si>
  <si>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</si>
  <si>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</si>
  <si>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</si>
  <si>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</si>
  <si>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</si>
  <si>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</si>
  <si>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</si>
  <si>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</si>
  <si>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</si>
  <si>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</si>
  <si>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</si>
  <si>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</si>
  <si>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</si>
  <si>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</si>
  <si>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</si>
  <si>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</si>
  <si>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</si>
  <si>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</si>
  <si>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</si>
  <si>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</si>
  <si>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</si>
  <si>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</si>
  <si>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</si>
  <si>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</si>
  <si>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</si>
  <si>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</si>
  <si>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</si>
  <si>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</si>
  <si>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</si>
  <si>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</si>
  <si>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</si>
  <si>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</si>
  <si>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</si>
  <si>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</si>
  <si>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</si>
  <si>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</si>
  <si>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</si>
  <si>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</si>
  <si>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</si>
  <si>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</si>
  <si>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</si>
  <si>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</si>
  <si>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</si>
  <si>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</si>
  <si>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</si>
  <si>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</si>
  <si>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</si>
  <si>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</si>
  <si>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</si>
  <si>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</si>
  <si>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</si>
  <si>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</si>
  <si>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</si>
  <si>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</si>
  <si>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</si>
  <si>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</si>
  <si>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</si>
  <si>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</si>
  <si>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</si>
  <si>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</si>
  <si>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</si>
  <si>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</si>
  <si>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</si>
  <si>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</si>
  <si>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</si>
  <si>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</si>
  <si>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</si>
  <si>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</si>
  <si>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</si>
  <si>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</si>
  <si>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</si>
  <si>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</si>
  <si>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</si>
  <si>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</si>
  <si>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</si>
  <si>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</si>
  <si>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</si>
  <si>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</si>
  <si>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</si>
  <si>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</si>
  <si>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</si>
  <si>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</si>
  <si>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</si>
  <si>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</si>
  <si>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</si>
  <si>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</si>
  <si>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</si>
  <si>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</si>
  <si>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</si>
  <si>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</si>
  <si>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</si>
  <si>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</si>
  <si>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</si>
  <si>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</si>
  <si>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</si>
  <si>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</si>
  <si>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</si>
  <si>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</si>
  <si>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</si>
  <si>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</si>
  <si>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</si>
  <si>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</si>
  <si>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</si>
  <si>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</si>
  <si>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</si>
  <si>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</si>
  <si>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</si>
  <si>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</si>
  <si>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</si>
  <si>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</si>
  <si>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</si>
  <si>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</si>
  <si>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</si>
  <si>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</si>
  <si>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</si>
  <si>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</si>
  <si>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</si>
  <si>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</si>
  <si>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</si>
  <si>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</si>
  <si>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</si>
  <si>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</si>
  <si>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</si>
  <si>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</si>
  <si>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</si>
  <si>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</si>
  <si>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</si>
  <si>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</si>
  <si>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</si>
  <si>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</si>
  <si>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</si>
  <si>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</si>
  <si>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</si>
  <si>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</si>
  <si>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</si>
  <si>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</si>
  <si>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</si>
  <si>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</si>
  <si>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</si>
  <si>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</si>
  <si>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</si>
  <si>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</si>
  <si>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</si>
  <si>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</si>
  <si>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</si>
  <si>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</si>
  <si>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</si>
  <si>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</si>
  <si>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</si>
  <si>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</si>
  <si>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</si>
  <si>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</si>
  <si>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</si>
  <si>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</si>
  <si>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</si>
  <si>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</si>
  <si>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</si>
  <si>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</si>
  <si>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</si>
  <si>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</si>
  <si>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</si>
  <si>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</si>
  <si>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</si>
  <si>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</si>
  <si>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</si>
  <si>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</si>
  <si>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</si>
  <si>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</si>
  <si>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</si>
  <si>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</si>
  <si>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</si>
  <si>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</si>
  <si>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</si>
  <si>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</si>
  <si>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</si>
  <si>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</si>
  <si>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</si>
  <si>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</si>
  <si>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</si>
  <si>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</si>
  <si>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</si>
  <si>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</si>
  <si>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</si>
  <si>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</si>
  <si>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</si>
  <si>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</si>
  <si>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</si>
  <si>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</si>
  <si>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</si>
  <si>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</si>
  <si>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</si>
  <si>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</si>
  <si>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</si>
  <si>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</si>
  <si>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</si>
  <si>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</si>
  <si>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</si>
  <si>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</si>
  <si>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</si>
  <si>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</si>
  <si>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</si>
  <si>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</si>
  <si>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</si>
  <si>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</si>
  <si>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</si>
  <si>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</si>
  <si>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</si>
  <si>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</si>
  <si>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</si>
  <si>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</si>
  <si>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</si>
  <si>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</si>
  <si>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</si>
  <si>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</si>
  <si>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</si>
  <si>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</si>
  <si>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</si>
  <si>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</si>
  <si>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</si>
  <si>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</si>
  <si>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</si>
  <si>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</si>
  <si>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</si>
  <si>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</si>
  <si>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</si>
  <si>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</si>
  <si>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</si>
  <si>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</si>
  <si>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</si>
  <si>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</si>
  <si>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</si>
  <si>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</si>
  <si>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</si>
  <si>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</si>
  <si>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</si>
  <si>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</si>
  <si>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</si>
  <si>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</si>
  <si>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</si>
  <si>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</si>
  <si>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</si>
  <si>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</si>
  <si>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</si>
  <si>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</si>
  <si>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</si>
  <si>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</si>
  <si>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</si>
  <si>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</si>
  <si>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</si>
  <si>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</si>
  <si>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</si>
  <si>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</si>
  <si>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</si>
  <si>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</si>
  <si>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</si>
  <si>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</si>
  <si>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</si>
  <si>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</si>
  <si>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</si>
  <si>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</si>
  <si>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</si>
  <si>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</si>
  <si>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</si>
  <si>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</si>
  <si>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</si>
  <si>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</si>
  <si>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</si>
  <si>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</si>
  <si>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</si>
  <si>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</si>
  <si>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</si>
  <si>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</si>
  <si>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</si>
  <si>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</si>
  <si>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</si>
  <si>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</si>
  <si>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</si>
  <si>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</si>
  <si>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</si>
  <si>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</si>
  <si>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</si>
  <si>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</si>
  <si>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</si>
  <si>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</si>
  <si>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</si>
  <si>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</si>
  <si>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</si>
  <si>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</si>
  <si>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</si>
  <si>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</si>
  <si>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</si>
  <si>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</si>
  <si>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</si>
  <si>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</si>
  <si>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</si>
  <si>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</si>
  <si>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</si>
  <si>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</si>
  <si>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</si>
  <si>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</si>
  <si>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</si>
  <si>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</si>
  <si>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</si>
  <si>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</si>
  <si>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</si>
  <si>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</si>
  <si>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PCM-20251205-00000518</t>
  </si>
  <si>
    <t>EM Team on the way ETA: 15 Mins</t>
  </si>
  <si>
    <t>TT-20251205-00620</t>
  </si>
  <si>
    <t xml:space="preserve">team on the way need 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</si>
</sst>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 totalsRowShown="0" headerRowDxfId="29" dataDxfId="28" headerRowBorderDxfId="26" tableBorderDxfId="27">
  <autoFilter ref="A1:L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333.62467916666355</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45996.57310509259</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45996.57310509259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45996.57310509259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45996.57310509259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45996.57310509259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45996.57310509259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45996.57310509259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45996.57310509259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45996.57310509259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45996.57310509259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45996.57310509259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45996.57310509259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45996.57310509259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45996.57310509259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45996.57310509259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45996.57310509259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45996.57310509259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45996.57310509259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45996.57310509259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45996.57310509259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45996.57310509259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45996.57310509259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45996.57310509259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45996.57310509259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45996.57310509259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45996.57310509259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45996.57310509259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45996.57310509259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45996.57310509259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45996.57310509259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45996.57310509259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45996.57310509259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45996.57310509259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45996.57310509259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45996.57310509259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45996.57310509259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45996.57310509259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45996.57310509259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45996.57310509259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45996.57310509259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45996.57310509259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45996.57310509259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45996.57310509259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45996.57310509259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45996.57310509259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45996.57310509259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45996.57310509259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45996.57310509259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45996.57310509259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45996.57310509259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45996.57310509259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45996.57310509259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45996.57310509259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45996.57310509259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45996.57310509259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45996.57310509259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45996.57310509259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45996.57310509259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45996.57310509259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45996.57310509259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45996.57310509259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45996.57310509259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45996.57310509259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45996.57310509259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45996.57310509259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45996.57310509259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45996.57310509259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45996.57310509259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45996.57310509259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45996.57310509259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45996.57310509259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45996.57310509259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45996.57310509259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45996.57310509259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45996.57310509259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45996.57310509259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45996.57310509259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45996.57310509259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45996.57310509259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45996.57310509259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45996.57310509259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45996.57310509259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45996.57310509259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45996.57310509259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45996.57310509259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45996.57310509259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45996.57310509259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45996.57310509259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45996.57310509259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45996.57310509259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45996.57310509259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45996.57310509259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45996.57310509259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45996.57310509259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45996.57310509259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45996.57310509259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45996.57310509259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45996.57310509259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45996.57310509259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45996.57310509259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45996.57310509259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45996.57310509259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45996.57310509259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45996.57310509259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45996.57310509259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45996.57310509259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45996.57310509259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45996.57310509259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45996.57310509259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45996.57310509259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45996.57310509259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45996.57310509259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45996.57310509259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45996.57310509259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45996.57310509259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45996.57310509259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45996.57310509259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45996.57310509259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45996.57310509259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45996.57310509259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45996.57310509259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45996.57310509259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45996.57310509259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45996.57310509259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45996.57310509259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45996.57310509259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45996.57310509259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45996.57310509259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45996.57310509259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45996.57310509259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45996.57310509259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45996.57310509259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45996.57310509259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45996.57310509259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45996.57310509259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45996.57310509259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45996.57310509259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45996.57310509259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45996.57310509259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45996.57310509259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45996.57310509259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45996.57310509259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45996.57310509259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45996.57310509259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45996.57310509259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45996.57310509259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45996.57310509259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45996.57310509259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45996.57310509259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45996.57310509259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45996.57310509259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45996.57310509259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45996.57310509259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45996.57310509259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45996.57310509259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45996.57310509259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45996.57310509259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45996.57310509259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45996.57310509259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45996.57310509259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45996.57310509259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45996.57310509259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45996.57310509259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45996.57310509259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45996.57310509259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45996.57310509259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45996.57310509259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45996.57310509259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45996.57310509259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45996.57310509259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45996.57310509259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45996.57310509259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45996.57310509259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45996.57310509259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45996.57310509259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45996.57310509259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45996.57310509259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45996.57310509259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45996.57310509259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45996.57310509259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45996.57310509259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45996.57310509259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45996.57310509259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45996.57310509259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45996.57310509259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45996.57310509259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45996.57310509259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45996.57310509259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45996.57310509259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45996.57310509259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45996.57310509259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45996.57310509259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45996.57310509259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45996.57310509259</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45996.57310509259</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42FEFE83-1D70-476F-98C6-868C6A0DBF2A}"/>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171.57326712962822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12.185686111108225</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45996.57310509259</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45996.57310509259</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45996.57310509259</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45996.57310509259</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45996.57310509259</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45996.57310509259</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45996.57310509259</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45996.57310509259</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45996.57310509259</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45996.57310509259</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45996.57310509259</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45996.57310509259</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45996.57310509259</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45996.57310509259</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45996.57310509259</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45996.57310509259</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45996.57310509259</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45996.57310509259</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45996.57310509259</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45996.57310509259</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45996.57310509259</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45996.57310509259</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45996.57310509259</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45996.57310509259</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45996.57310509259</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45996.57310509259</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45996.57310509259</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45996.57310509259</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45996.57310509259</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45996.57310509259</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45996.57310509259</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45996.57310509259</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45996.57310509259</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45996.57310509259</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45996.57310509259</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45996.57310509259</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45996.57310509259</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45996.57310509259</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45996.57310509259</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45996.57310509259</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45996.57310509259</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45996.57310509259</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45996.57310509259</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45996.57310509259</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45996.57310509259</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45996.57310509259</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45996.57310509259</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45996.57310509259</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45996.57310509259</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45996.57310509259</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45996.57310509259</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45996.57310509259</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45996.57310509259</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45996.57310509259</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45996.57310509259</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45996.57310509259</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45996.57310509259</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45996.57310509259</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45996.57310509259</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45996.57310509259</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45996.57310509259</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45996.57310509259</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45996.57310509259</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45996.57310509259</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45996.57310509259</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45996.57310509259</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45996.57310509259</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45996.57310509259</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45996.57310509259</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45996.57310509259</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45996.57310509259</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45996.57310509259</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45996.57310509259</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45996.57310509259</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45996.57310509259</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45996.57310509259</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45996.57310509259</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45996.57310509259</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45996.57310509259</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45996.57310509259</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45996.57310509259</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45996.57310509259</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45996.57310509259</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45996.57310509259</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45996.57310509259</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45996.57310509259</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45996.57310509259</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45996.57310509259</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45996.57310509259</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45996.57310509259</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45996.57310509259</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45996.57310509259</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45996.57310509259</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45996.57310509259</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45996.57310509259</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45996.57310509259</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45996.57310509259</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45996.57310509259</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45996.57310509259</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45996.57310509259</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45996.57310509259</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45996.57310509259</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45996.57310509259</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45996.57310509259</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45996.57310509259</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45996.57310509259</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45996.57310509259</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45996.57310509259</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45996.57310509259</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45996.57310509259</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45996.57310509259</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45996.57310509259</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45996.57310509259</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45996.57310509259</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45996.57310509259</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45996.57310509259</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45996.57310509259</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45996.57310509259</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45996.57310509259</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45996.57310509259</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45996.57310509259</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45996.57310509259</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45996.57310509259</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45996.57310509259</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45996.57310509259</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45996.57310509259</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45996.57310509259</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45996.57310509259</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45996.57310509259</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45996.57310509259</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45996.57310509259</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45996.57310509259</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45996.57310509259</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45996.57310509259</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45996.57310509259</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45996.57310509259</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45996.57310509259</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45996.57310509259</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45996.57310509259</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45996.57310509259</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45996.57310509259</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45996.57310509259</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45996.57310509259</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45996.57310509259</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45996.57310509259</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45996.57310509259</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45996.57310509259</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45996.57310509259</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45996.57310509259</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45996.57310509259</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45996.57310509259</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45996.57310509259</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45996.57310509259</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45996.57310509259</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45996.57310509259</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45996.57310509259</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45996.57310509259</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45996.57310509259</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45996.57310509259</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45996.57310509259</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45996.57310509259</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45996.57310509259</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45996.57310509259</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45996.57310509259</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45996.57310509259</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45996.57310509259</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45996.57310509259</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45996.57310509259</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45996.57310509259</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45996.57310509259</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45996.57310509259</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45996.57310509259</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45996.57310509259</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45996.57310509259</v>
      </c>
      <c r="H178" s="98"/>
      <c r="I178" s="18" t="str">
        <f>IFERROR(VLOOKUP(D178,DB!A:F,6,0),"")</f>
        <v/>
      </c>
      <c r="J178" s="18" t="str">
        <f>IFERROR(VLOOKUP(D178,DB!A:G,7,0),"")</f>
        <v/>
      </c>
      <c r="K178" s="19"/>
      <c r="L178" s="18" t="str">
        <f>IFERROR(VLOOKUP(D178,DB!A:I,9,0),"")</f>
        <v/>
      </c>
    </row>
    <row r="179" spans="1:12" ht="31.5" customHeight="1">
      <c r="A179" s="151"/>
      <c r="B179" s="152" t="str">
        <f>IFERROR(VLOOKUP(D179,DB!A:K,11,0),"")</f>
        <v/>
      </c>
      <c r="C179" s="152"/>
      <c r="D179" s="152"/>
      <c r="E179" s="152"/>
      <c r="F179" s="153"/>
      <c r="G179" s="154">
        <f ca="1">IFERROR(NOW()-F179,"-")</f>
        <v>45996.57310509259</v>
      </c>
      <c r="H179" s="153"/>
      <c r="I179" s="152" t="str">
        <f>IFERROR(VLOOKUP(D179,DB!A:F,6,0),"")</f>
        <v/>
      </c>
      <c r="J179" s="152" t="str">
        <f>IFERROR(VLOOKUP(D179,DB!A:G,7,0),"")</f>
        <v/>
      </c>
      <c r="K179" s="155"/>
      <c r="L179" s="152" t="str">
        <f>IFERROR(VLOOKUP(D179,DB!A:I,9,0),"")</f>
        <v/>
      </c>
    </row>
    <row r="180" spans="1:12" ht="31.5" customHeight="1">
      <c r="A180" s="96"/>
      <c r="B180" s="18" t="str">
        <f>IFERROR(VLOOKUP(D180,DB!A:K,11,0),"")</f>
        <v/>
      </c>
      <c r="C180" s="18"/>
      <c r="D180" s="18"/>
      <c r="E180" s="18"/>
      <c r="F180" s="98"/>
      <c r="G180" s="99">
        <f ca="1">IFERROR(NOW()-F180,"-")</f>
        <v>45996.57310509259</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45996.57310509259</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45996.57310509259</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45996.57310509259</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45996.57310509259</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45996.57310509259</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45996.57310509259</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45996.57310509259</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45996.57310509259</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45996.57310509259</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45996.57310509259</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45996.57310509259</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45996.57310509259</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45996.57310509259</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45996.57310509259</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45996.57310509259</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45996.57310509259</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45996.57310509259</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45996.57310509259</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45996.57310509259</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45996.57310509259</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45996.57310509259</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45996.57310509259</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45996.57310509259</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45996.57310509259</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45996.57310509259</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45996.57310509259</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45996.57310509259</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45996.57310509259</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45996.57310509259</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45996.57310509259</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45996.57310509259</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45996.57310509259</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45996.57310509259</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45996.57310509259</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45996.57310509259</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45996.57310509259</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45996.57310509259</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45996.57310509259</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45996.57310509259</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45996.57310509259</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45996.57310509259</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45996.57310509259</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45996.57310509259</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45996.57310509259</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45996.57310509259</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45996.57310509259</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45996.57310509259</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45996.57310509259</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45996.57310509259</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45996.57310509259</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45996.57310509259</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45996.57310509259</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45996.57310509259</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45996.57310509259</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45996.57310509259</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45996.57310509259</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45996.57310509259</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45996.57310509259</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45996.57310509259</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45996.57310509259</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45996.57310509259</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45996.57310509259</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45996.57310509259</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45996.57310509259</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45996.57310509259</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45996.57310509259</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45996.57310509259</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45996.57310509259</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45996.57310509259</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45996.57310509259</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45996.57310509259</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45996.57310509259</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45996.57310509259</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45996.57310509259</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45996.57310509259</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45996.57310509259</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45996.57310509259</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45996.57310509259</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45996.57310509259</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45996.57310509259</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45996.57310509259</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45996.57310509259</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45996.57310509259</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45996.57310509259</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45996.57310509259</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45996.57310509259</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45996.57310509259</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45996.57310509259</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45996.57310509259</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45996.57310509259</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45996.57310509259</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45996.57310509259</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45996.57310509259</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45996.57310509259</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45996.57310509259</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45996.57310509259</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45996.57310509259</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45996.57310509259</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45996.57310509259</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45996.57310509259</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45996.57310509259</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45996.57310509259</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45996.57310509259</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45996.57310509259</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45996.57310509259</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45996.57310509259</v>
      </c>
      <c r="H286" s="98"/>
      <c r="I286" s="18" t="str">
        <f>IFERROR(VLOOKUP(D286,DB!A:F,6,0),"")</f>
        <v/>
      </c>
      <c r="J286" s="18" t="str">
        <f>IFERROR(VLOOKUP(D286,DB!A:G,7,0),"")</f>
        <v/>
      </c>
      <c r="K286" s="19"/>
      <c r="L286" s="18" t="str">
        <f>IFERROR(VLOOKUP(D286,DB!A:I,9,0),"")</f>
        <v/>
      </c>
    </row>
    <row r="287" spans="1:12" ht="31.5" customHeight="1">
      <c r="A287" s="96"/>
      <c r="B287" s="18" t="str">
        <f>IFERROR(VLOOKUP(D287,DB!A:K,11,0),"")</f>
        <v/>
      </c>
      <c r="C287" s="18"/>
      <c r="D287" s="18"/>
      <c r="E287" s="18"/>
      <c r="F287" s="98"/>
      <c r="G287" s="99">
        <f ca="1">IFERROR(NOW()-F287,"-")</f>
        <v>45996.57310509259</v>
      </c>
      <c r="H287" s="98"/>
      <c r="I287" s="18" t="str">
        <f>IFERROR(VLOOKUP(D287,DB!A:F,6,0),"")</f>
        <v/>
      </c>
      <c r="J287" s="18" t="str">
        <f>IFERROR(VLOOKUP(D287,DB!A:G,7,0),"")</f>
        <v/>
      </c>
      <c r="K287" s="19"/>
      <c r="L287" s="18" t="str">
        <f>IFERROR(VLOOKUP(D287,DB!A:I,9,0),"")</f>
        <v/>
      </c>
    </row>
    <row r="288" spans="1:12" ht="31.5" customHeight="1">
      <c r="A288" s="151"/>
      <c r="B288" s="152" t="str">
        <f>IFERROR(VLOOKUP(D288,DB!A:K,11,0),"")</f>
        <v/>
      </c>
      <c r="C288" s="152"/>
      <c r="D288" s="152"/>
      <c r="E288" s="152"/>
      <c r="F288" s="153"/>
      <c r="G288" s="154">
        <f ca="1">IFERROR(NOW()-F288,"-")</f>
        <v>45996.57310509259</v>
      </c>
      <c r="H288" s="153"/>
      <c r="I288" s="152" t="str">
        <f>IFERROR(VLOOKUP(D288,DB!A:F,6,0),"")</f>
        <v/>
      </c>
      <c r="J288" s="152" t="str">
        <f>IFERROR(VLOOKUP(D288,DB!A:G,7,0),"")</f>
        <v/>
      </c>
      <c r="K288" s="155"/>
      <c r="L288" s="152"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45996.57310509259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45996.57310509259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45996.57310509259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45996.57310509259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45996.57310509259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45996.57310509259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45996.57310509259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45996.57310509259</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45996.57310509259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45996.57310509259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45996.57310509259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45996.57310509259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45996.57310509259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45996.57310509259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45996.57310509259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45996.57310509259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45996.57310509259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45996.57310509259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45996.57310509259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45996.57310509259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45996.57310509259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45996.57310509259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45996.57310509259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45996.57310509259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45996.57310509259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45996.57310509259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45996.57310509259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45996.57310509259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45996.57310509259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45996.57310509259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45996.57310509259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45996.57310509259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45996.57310509259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45996.57310509259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45996.57310509259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45996.57310509259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45996.57310509259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45996.57310509259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45996.57310509259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45996.57310509259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45996.57310509259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45996.57310509259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45996.57310509259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45996.57310509259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45996.57310509259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45996.57310509259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45996.57310509259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45996.57310509259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45996.57310509259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45996.57310509259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45996.57310509259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45996.57310509259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45996.57310509259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45996.57310509259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45996.57310509259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45996.57310509259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45996.57310509259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45996.57310509259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45996.57310509259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45996.57310509259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45996.57310509259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45996.57310509259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45996.57310509259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45996.57310509259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45996.57310509259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45996.57310509259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45996.57310509259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45996.57310509259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45996.57310509259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45996.57310509259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45996.57310509259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45996.57310509259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45996.57310509259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45996.57310509259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45996.57310509259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45996.57310509259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45996.57310509259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45996.57310509259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45996.57310509259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45996.57310509259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45996.57310509259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45996.57310509259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45996.57310509259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45996.57310509259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45996.57310509259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45996.57310509259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45996.57310509259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45996.57310509259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45996.57310509259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45996.57310509259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45996.57310509259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45996.57310509259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45996.57310509259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45996.57310509259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45996.57310509259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45996.57310509259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45996.57310509259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45996.57310509259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45996.57310509259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45996.57310509259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45996.57310509259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45996.57310509259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45996.57310509259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45996.57310509259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45996.57310509259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45996.57310509259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45996.57310509259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45996.57310509259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45996.57310509259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45996.57310509259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45996.57310509259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45996.57310509259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45996.57310509259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45996.57310509259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45996.57310509259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45996.57310509259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45996.57310509259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45996.57310509259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45996.57310509259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45996.57310509259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45996.57310509259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45996.57310509259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45996.57310509259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45996.57310509259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45996.57310509259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45996.57310509259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45996.57310509259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45996.57310509259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45996.57310509259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45996.57310509259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45996.57310509259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45996.57310509259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45996.57310509259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45996.57310509259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45996.57310509259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45996.57310509259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45996.57310509259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45996.57310509259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45996.57310509259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45996.57310509259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45996.57310509259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45996.57310509259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45996.57310509259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45996.57310509259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45996.57310509259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45996.57310509259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45996.57310509259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45996.57310509259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45996.57310509259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45996.57310509259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45996.57310509259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45996.57310509259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45996.57310509259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45996.57310509259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45996.57310509259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45996.57310509259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45996.57310509259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45996.57310509259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45996.57310509259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45996.57310509259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45996.57310509259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45996.57310509259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45996.57310509259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45996.57310509259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45996.57310509259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45996.57310509259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45996.57310509259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45996.57310509259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45996.57310509259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45996.57310509259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45996.57310509259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45996.57310509259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45996.57310509259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45996.57310509259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45996.57310509259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45996.57310509259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45996.57310509259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45996.57310509259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45996.57310509259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45996.57310509259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45996.57310509259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45996.57310509259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45996.57310509259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45996.57310509259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45996.57310509259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45996.57310509259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45996.57310509259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45996.57310509259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45996.57310509259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45996.57310509259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45996.57310509259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45996.57310509259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45996.57310509259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45996.57310509259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45996.57310509259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45996.57310509259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45996.57310509259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45996.57310509259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45996.57310509259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45996.57310509259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45996.57310509259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45996.57310509259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45996.57310509259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45996.57310509259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45996.57310509259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45996.57310509259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45996.57310509259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45996.57310509259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45996.57310509259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45996.57310509259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45996.57310509259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45996.57310509259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45996.57310509259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45996.57310509259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45996.57310509259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45996.57310509259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45996.57310509259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45996.57310509259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45996.57310509259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45996.57310509259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45996.57310509259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45996.57310509259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45996.57310509259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45996.57310509259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45996.57310509259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45996.57310509259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45996.57310509259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45996.57310509259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45996.57310509259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45996.57310509259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45996.57310509259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45996.57310509259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45996.57310509259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45996.57310509259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45996.57310509259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45996.57310509259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45996.57310509259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45996.57310509259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45996.57310509259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45996.57310509259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45996.57310509259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45996.57310509259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45996.57310509259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45996.57310509259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45996.57310509259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45996.57310509259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45996.57310509259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45996.57310509259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45996.57310509259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45996.57310509259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45996.57310509259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45996.57310509259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45996.57310509259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45996.57310509259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45996.57310509259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45996.57310509259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45996.57310509259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45996.57310509259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45996.57310509259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45996.57310509259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45996.57310509259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45996.57310509259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45996.57310509259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45996.57310509259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45996.57310509259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45996.57310509259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45996.57310509259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45996.57310509259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45996.57310509259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45996.57310509259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45996.57310509259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45996.57310509259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45996.57310509259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45996.57310509259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45996.57310509259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45996.57310509259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45996.57310509259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45996.57310509259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45996.57310509259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45996.57310509259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45996.57310509259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45996.57310509259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45996.57310509259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45996.57310509259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45996.57310509259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45996.57310509259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45996.57310509259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45996.57310509259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45996.57310509259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45996.57310509259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45996.57310509259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45996.57310509259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45996.57310509259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45996.57310509259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45996.57310509259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45996.57310509259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45996.57310509259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45996.57310509259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45996.57310509259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45996.57310509259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45996.57310509259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45996.57310509259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45996.57310509259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45996.57310509259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45996.57310509259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45996.57310509259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45996.57310509259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45996.57310509259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45996.57310509259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45996.57310509259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45996.57310509259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45996.57310509259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45996.57310509259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45996.57310509259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45996.57310509259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45996.57310509259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45996.57310509259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45996.57310509259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45996.57310509259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45996.57310509259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45996.57310509259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45996.57310509259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45996.57310509259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45996.57310509259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45996.57310509259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45996.57310509259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45996.57310509259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45996.57310509259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45996.57310509259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45996.57310509259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45996.57310509259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45996.57310509259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45996.57310509259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45996.57310509259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45996.57310509259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45996.57310509259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45996.57310509259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45996.57310509259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45996.57310509259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45996.57310509259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45996.57310509259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45996.57310509259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45996.57310509259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45996.57310509259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45996.57310509259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45996.57310509259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45996.57310509259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45996.57310509259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45996.57310509259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45996.57310509259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45996.57310509259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45996.57310509259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45996.57310509259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45996.57310509259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45996.57310509259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45996.57310509259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45996.57310509259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45996.57310509259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45996.57310509259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45996.57310509259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45996.57310509259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45996.57310509259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45996.57310509259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45996.57310509259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45996.57310509259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45996.57310509259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45996.57310509259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45996.57310509259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45996.57310509259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45996.57310509259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45996.57310509259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45996.57310509259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45996.57310509259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45996.57310509259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45996.57310509259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45996.57310509259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45996.57310509259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45996.57310509259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45996.57310509259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45996.57310509259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45996.57310509259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45996.57310509259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45996.57310509259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45996.57310509259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45996.57310509259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45996.57310509259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45996.57310509259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45996.57310509259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45996.57310509259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45996.57310509259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45996.57310509259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45996.57310509259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45996.57310509259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45996.57310509259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45996.57310509259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45996.57310509259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45996.57310509259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45996.57310509259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45996.57310509259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45996.57310509259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45996.57310509259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45996.57310509259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45996.57310509259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45996.57310509259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45996.57310509259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45996.57310509259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45996.57310509259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45996.57310509259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45996.57310509259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45996.57310509259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45996.57310509259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45996.57310509259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45996.57310509259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45996.57310509259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45996.57310509259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45996.57310509259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45996.57310509259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45996.57310509259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45996.57310509259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45996.57310509259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45996.57310509259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45996.57310509259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45996.57310509259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45996.57310509259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45996.57310509259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45996.57310509259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45996.57310509259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45996.57310509259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45996.57310509259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45996.57310509259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45996.57310509259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45996.57310509259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45996.57310509259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45996.57310509259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45996.57310509259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45996.57310509259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45996.57310509259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45996.57310509259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45996.57310509259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45996.57310509259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45996.57310509259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45996.57310509259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45996.57310509259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45996.57310509259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45996.57310509259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45996.57310509259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45996.57310509259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45996.57310509259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45996.57310509259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45996.57310509259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45996.57310509259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45996.57310509259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45996.57310509259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45996.57310509259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45996.57310509259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45996.57310509259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45996.57310509259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45996.57310509259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45996.57310509259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45996.57310509259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45996.57310509259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45996.57310509259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45996.57310509259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45996.57310509259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45996.57310509259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45996.57310509259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45996.57310509259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45996.57310509259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45996.57310509259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45996.57310509259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45996.57310509259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45996.57310509259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45996.57310509259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45996.57310509259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45996.57310509259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45996.57310509259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45996.57310509259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45996.57310509259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45996.57310509259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45996.57310509259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45996.57310509259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45996.57310509259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45996.57310509259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45996.57310509259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45996.57310509259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45996.57310509259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45996.57310509259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45996.57310509259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45996.57310509259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45996.57310509259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45996.57310509259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45996.57310509259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45996.57310509259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45996.57310509259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45996.57310509259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45996.57310509259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45996.57310509259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45996.57310509259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45996.57310509259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45996.57310509259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45996.57310509259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45996.57310509259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45996.57310509259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45996.57310509259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45996.57310509259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45996.57310509259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45996.57310509259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45996.57310509259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45996.57310509259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45996.57310509259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45996.57310509259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45996.57310509259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45996.57310509259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45996.57310509259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45996.57310509259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45996.57310509259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45996.57310509259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45996.57310509259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45996.57310509259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45996.57310509259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45996.57310509259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45996.57310509259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45996.57310509259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45996.57310509259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45996.57310509259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45996.57310509259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45996.57310509259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45996.57310509259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45996.57310509259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45996.57310509259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45996.57310509259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45996.57310509259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45996.57310509259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45996.57310509259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45996.57310509259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45996.57310509259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45996.57310509259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45996.57310509259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45996.57310509259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45996.57310509259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45996.57310509259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45996.57310509259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45996.57310509259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45996.57310509259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45996.57310509259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45996.57310509259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45996.57310509259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45996.57310509259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45996.57310509259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45996.57310509259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45996.57310509259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45996.57310509259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45996.57310509259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45996.57310509259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45996.57310509259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45996.57310509259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45996.57310509259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45996.57310509259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45996.57310509259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45996.57310509259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45996.57310509259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45996.57310509259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45996.57310509259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45996.57310509259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45996.57310509259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45996.57310509259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45996.57310509259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45996.57310509259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45996.57310509259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45996.57310509259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45996.57310509259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45996.57310509259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45996.57310509259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45996.57310509259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45996.57310509259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45996.57310509259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45996.57310509259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45996.57310509259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45996.57310509259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45996.57310509259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45996.57310509259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45996.57310509259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45996.57310509259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45996.57310509259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45996.57310509259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45996.57310509259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45996.57310509259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45996.57310509259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45996.57310509259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45996.57310509259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45996.57310509259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45996.57310509259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45996.57310509259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45996.57310509259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45996.57310509259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45996.57310509259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45996.57310509259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45996.57310509259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45996.57310509259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45996.57310509259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45996.57310509259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45996.57310509259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45996.57310509259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45996.57310509259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45996.57310509259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45996.57310509259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45996.57310509259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45996.57310509259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45996.57310509259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45996.57310509259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45996.57310509259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45996.57310509259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45996.57310509259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45996.57310509259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45996.57310509259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45996.57310509259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45996.57310509259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45996.57310509259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45996.57310509259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45996.57310509259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45996.57310509259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45996.57310509259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45996.57310509259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45996.57310509259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45996.57310509259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45996.57310509259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45996.57310509259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45996.57310509259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45996.57310509259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45996.57310509259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45996.57310509259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45996.57310509259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45996.57310509259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45996.57310509259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45996.57310509259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45996.57310509259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45996.57310509259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45996.57310509259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45996.57310509259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45996.57310509259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45996.57310509259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45996.57310509259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45996.57310509259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45996.57310509259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45996.57310509259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45996.57310509259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45996.57310509259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45996.57310509259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45996.57310509259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45996.57310509259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45996.57310509259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45996.57310509259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45996.57310509259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45996.57310509259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45996.57310509259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45996.57310509259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45996.57310509259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45996.57310509259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45996.57310509259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45996.57310509259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45996.57310509259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45996.57310509259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45996.57310509259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45996.57310509259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45996.57310509259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45996.57310509259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45996.57310509259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45996.57310509259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45996.57310509259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45996.57310509259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45996.57310509259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45996.57310509259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45996.57310509259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45996.57310509259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45996.57310509259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45996.57310509259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45996.57310509259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45996.57310509259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45996.57310509259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45996.57310509259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45996.57310509259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45996.57310509259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45996.57310509259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45996.57310509259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45996.57310509259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45996.57310509259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45996.57310509259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45996.57310509259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45996.57310509259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45996.57310509259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45996.57310509259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45996.57310509259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45996.57310509259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45996.57310509259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45996.57310509259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45996.57310509259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45996.57310509259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45996.57310509259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45996.57310509259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45996.57310509259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45996.57310509259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45996.57310509259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45996.57310509259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45996.57310509259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45996.57310509259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45996.57310509259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45996.57310509259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45996.57310509259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45996.57310509259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45996.57310509259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45996.57310509259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45996.57310509259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45996.57310509259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45996.57310509259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45996.57310509259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45996.57310509259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45996.57310509259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45996.57310509259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45996.57310509259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45996.57310509259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45996.57310509259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45996.57310509259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45996.57310509259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45996.57310509259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45996.57310509259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45996.57310509259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45996.57310509259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45996.57310509259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45996.57310509259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45996.57310509259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45996.57310509259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45996.57310509259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45996.57310509259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45996.57310509259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45996.57310509259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45996.57310509259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45996.57310509259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45996.57310509259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45996.57310509259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45996.57310509259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45996.57310509259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45996.57310509259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45996.57310509259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45996.57310509259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45996.57310509259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45996.57310509259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45996.57310509259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45996.57310509259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45996.57310509259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45996.57310509259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45996.57310509259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45996.57310509259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45996.57310509259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45996.57310509259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45996.57310509259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45996.57310509259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45996.57310509259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45996.57310509259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45996.57310509259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45996.57310509259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45996.57310509259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45996.57310509259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45996.57310509259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45996.57310509259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45996.57310509259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45996.57310509259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45996.57310509259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45996.57310509259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45996.57310509259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45996.57310509259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45996.57310509259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45996.57310509259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45996.57310509259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45996.57310509259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45996.57310509259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45996.57310509259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45996.57310509259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45996.57310509259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45996.57310509259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45996.57310509259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45996.57310509259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45996.57310509259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45996.57310509259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45996.57310509259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45996.57310509259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45996.57310509259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45996.57310509259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45996.57310509259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45996.57310509259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45996.57310509259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45996.57310509259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45996.57310509259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45996.57310509259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45996.57310509259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45996.57310509259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45996.57310509259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45996.57310509259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45996.57310509259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45996.57310509259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45996.57310509259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45996.57310509259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45996.57310509259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45996.57310509259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45996.57310509259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45996.57310509259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45996.57310509259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45996.57310509259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45996.57310509259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45996.57310509259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45996.57310509259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45996.57310509259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45996.57310509259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45996.57310509259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45996.57310509259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45996.57310509259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45996.57310509259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45996.57310509259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45996.57310509259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45996.57310509259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45996.57310509259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45996.57310509259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45996.57310509259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45996.57310509259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45996.57310509259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45996.57310509259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45996.57310509259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45996.57310509259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45996.57310509259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45996.57310509259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45996.57310509259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45996.57310509259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45996.57310509259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45996.57310509259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45996.57310509259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45996.57310509259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45996.57310509259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45996.57310509259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45996.57310509259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45996.57310509259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45996.57310509259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45996.57310509259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45996.57310509259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45996.57310509259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45996.57310509259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45996.57310509259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45996.57310509259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45996.57310509259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45996.57310509259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45996.57310509259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45996.57310509259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45996.57310509259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45996.57310509259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45996.57310509259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45996.57310509259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45996.57310509259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45996.57310509259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45996.57310509259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45996.57310509259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45996.57310509259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45996.57310509259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45996.57310509259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45996.57310509259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45996.57310509259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45996.57310509259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45996.57310509259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45996.57310509259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45996.57310509259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45996.57310509259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45996.57310509259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45996.57310509259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45996.57310509259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45996.57310509259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45996.57310509259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45996.57310509259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45996.57310509259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45996.57310509259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45996.57310509259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45996.57310509259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45996.57310509259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45996.57310509259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45996.57310509259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45996.57310509259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45996.57310509259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45996.57310509259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45996.57310509259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45996.57310509259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45996.57310509259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45996.57310509259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45996.57310509259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45996.57310509259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45996.57310509259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45996.57310509259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45996.57310509259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45996.57310509259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45996.57310509259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45996.57310509259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45996.57310509259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45996.57310509259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45996.57310509259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45996.57310509259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45996.57310509259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45996.57310509259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45996.57310509259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45996.57310509259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45996.57310509259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45996.57310509259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45996.57310509259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45996.57310509259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45996.57310509259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45996.57310509259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45996.57310509259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45996.57310509259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45996.57310509259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45996.57310509259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45996.57310509259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45996.57310509259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45996.57310509259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45996.57310509259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45996.57310509259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45996.57310509259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45996.57310509259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45996.57310509259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45996.57310509259</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293.09238749999349</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45996.57310509259</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45996.57310509259</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45996.57310509259</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45996.57310509259</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45996.57310509259</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45996.57310509259</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45996.57310509259</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45996.57310509259</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45996.57310509259</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45996.57310509259</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45996.57310509259</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45996.57310509259</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45996.57310509259</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45996.57310509259</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45996.57310509259</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45996.57310509259</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45996.57310509259</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45996.57310509259</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45996.57310509259</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45996.57310509259</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45996.57310509259</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45996.57310509259</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45996.57310509259</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45996.57310509259</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45996.57310509259</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45996.57310509259</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45996.57310509259</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45996.57310509259</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45996.57310509259</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45996.57310509259</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45996.57310509259</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45996.57310509259</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45996.57310509259</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45996.57310509259</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45996.57310509259</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45996.57310509259</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45996.57310509259</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45996.57310509259</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45996.57310509259</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45996.57310509259</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45996.57310509259</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45996.57310509259</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45996.57310509259</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45996.57310509259</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45996.57310509259</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45996.57310509259</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45996.57310509259</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45996.57310509259</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45996.57310509259</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45996.57310509259</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45996.57310509259</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45996.57310509259</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45996.57310509259</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45996.57310509259</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45996.57310509259</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45996.57310509259</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45996.57310509259</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45996.57310509259</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45996.57310509259</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45996.57310509259</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45996.57310509259</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45996.57310509259</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45996.57310509259</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45996.57310509259</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45996.57310509259</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45996.57310509259</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45996.57310509259</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45996.57310509259</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45996.57310509259</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45996.57310509259</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45996.57310509259</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45996.57310509259</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45996.57310509259</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45996.57310509259</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45996.57310509259</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45996.57310509259</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45996.57310509259</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45996.57310509259</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45996.57310509259</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45996.57310509259</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45996.57310509259</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45996.57310509259</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45996.57310509259</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45996.57310509259</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45996.57310509259</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45996.57310509259</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45996.57310509259</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45996.57310509259</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45996.57310509259</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45996.57310509259</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45996.57310509259</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45996.57310509259</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45996.57310509259</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45996.57310509259</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45996.57310509259</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45996.57310509259</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45996.57310509259</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45996.57310509259</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45996.57310509259</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45996.57310509259</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45996.57310509259</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45996.57310509259</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45996.57310509259</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45996.57310509259</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45996.57310509259</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45996.57310509259</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45996.57310509259</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45996.57310509259</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45996.57310509259</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45996.57310509259</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45996.57310509259</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45996.57310509259</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45996.57310509259</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45996.57310509259</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45996.57310509259</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45996.57310509259</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45996.57310509259</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45996.57310509259</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45996.57310509259</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45996.57310509259</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45996.57310509259</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45996.57310509259</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45996.57310509259</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45996.57310509259</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45996.57310509259</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45996.57310509259</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45996.57310509259</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45996.57310509259</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45996.57310509259</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45996.57310509259</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45996.57310509259</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45996.57310509259</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45996.57310509259</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45996.57310509259</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45996.57310509259</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45996.57310509259</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45996.57310509259</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45996.57310509259</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45996.57310509259</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45996.57310509259</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45996.57310509259</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45996.57310509259</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45996.57310509259</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45996.57310509259</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45996.57310509259</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45996.57310509259</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45996.57310509259</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45996.57310509259</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45996.57310509259</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45996.57310509259</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45996.57310509259</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45996.57310509259</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45996.57310509259</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45996.57310509259</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45996.57310509259</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45996.57310509259</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45996.57310509259</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45996.57310509259</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45996.57310509259</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45996.57310509259</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45996.57310509259</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45996.57310509259</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45996.57310509259</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45996.57310509259</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45996.57310509259</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45996.57310509259</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45996.57310509259</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45996.57310509259</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45996.57310509259</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45996.57310509259</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45996.57310509259</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45996.57310509259</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45996.57310509259</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45996.57310509259</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45996.57310509259</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45996.57310509259</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45996.57310509259</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45996.57310509259</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45996.57310509259</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45996.57310509259</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45996.57310509259</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45996.57310509259</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45996.57310509259</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45996.57310509259</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45996.57310509259</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tabSelected="1" workbookViewId="0">
      <selection activeCell="D14" sqref="D14"/>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104.74104490740137</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70.384227777773049</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47.911993981477281</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15.199806481476116</v>
      </c>
      <c r="H5" s="133">
        <v>45981.360798611109</v>
      </c>
      <c r="I5" s="104" t="str">
        <f>IFERROR(VLOOKUP(D5,DB!A:F,6,0),"")</f>
        <v>SCECO</v>
      </c>
      <c r="J5" s="104" t="str">
        <f>IFERROR(VLOOKUP(D5,DB!A:G,7,0),"")</f>
        <v>Dead</v>
      </c>
      <c r="K5" s="104" t="s">
        <v>39125</v>
      </c>
      <c r="L5" s="104" t="str">
        <f>IFERROR(VLOOKUP(D5,DB!A:I,9,0),"")</f>
        <v>Latis</v>
      </c>
    </row>
    <row r="6" spans="1:13">
      <c r="A6" s="156" t="s">
        <v>39126</v>
      </c>
      <c r="B6" s="37" t="str">
        <f>IFERROR(VLOOKUP(D6,DB!A:K,11,0),"")</f>
        <v>R5</v>
      </c>
      <c r="C6" s="37">
        <v>1</v>
      </c>
      <c r="D6" s="37" t="s">
        <v>35993</v>
      </c>
      <c r="E6" s="104" t="s">
        <v>39106</v>
      </c>
      <c r="F6" s="38">
        <v>45996.469814814816</v>
      </c>
      <c r="G6" s="132">
        <f t="shared" ref="G6:G25" ca="1" si="2">IFERROR(NOW()-F6,"")</f>
        <v>0.10329027777333977</v>
      </c>
      <c r="H6" s="38">
        <v>45996.464259259257</v>
      </c>
      <c r="I6" s="37" t="str">
        <f>IFERROR(VLOOKUP(D6,DB!A:F,6,0),"")</f>
        <v>Generator-SG</v>
      </c>
      <c r="J6" s="37" t="str">
        <f>IFERROR(VLOOKUP(D6,DB!A:G,7,0),"")</f>
        <v>Vandalized</v>
      </c>
      <c r="K6" s="37" t="s">
        <v>39127</v>
      </c>
      <c r="L6" s="37" t="str">
        <f>IFERROR(VLOOKUP(D6,DB!A:I,9,0),"")</f>
        <v>Latis</v>
      </c>
    </row>
    <row r="7" spans="1:13">
      <c r="A7" s="37"/>
      <c r="B7" s="37" t="str">
        <f>IFERROR(VLOOKUP(D7,DB!A:K,11,0),"")</f>
        <v/>
      </c>
      <c r="C7" s="37"/>
      <c r="D7" s="37"/>
      <c r="E7" s="37"/>
      <c r="F7" s="38"/>
      <c r="G7" s="132">
        <f t="shared" ca="1" si="2"/>
        <v>45996.57310509259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45996.57310509259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45996.57310509259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45996.57310509259</v>
      </c>
      <c r="H10" s="38"/>
      <c r="I10" s="37" t="str">
        <f>IFERROR(VLOOKUP(D10,DB!A:F,6,0),"")</f>
        <v/>
      </c>
      <c r="J10" s="37" t="str">
        <f>IFERROR(VLOOKUP(D10,DB!A:G,7,0),"")</f>
        <v/>
      </c>
      <c r="K10" s="37"/>
      <c r="L10" s="37" t="str">
        <f>IFERROR(VLOOKUP(D10,DB!A:I,9,0),"")</f>
        <v/>
      </c>
    </row>
    <row r="11" spans="1:13" ht="15.75">
      <c r="A11" s="37"/>
      <c r="B11" s="37" t="str">
        <f>IFERROR(VLOOKUP(D11,DB!A:K,11,0),"")</f>
        <v/>
      </c>
      <c r="C11" s="37"/>
      <c r="D11" s="150"/>
      <c r="E11" s="37"/>
      <c r="F11" s="38"/>
      <c r="G11" s="132">
        <f t="shared" ca="1" si="2"/>
        <v>45996.57310509259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45996.57310509259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45996.57310509259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45996.57310509259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45996.57310509259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45996.57310509259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45996.57310509259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45996.57310509259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45996.57310509259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45996.57310509259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45996.57310509259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45996.57310509259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45996.57310509259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45996.57310509259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45996.57310509259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ref="G26:G57" ca="1" si="3">IFERROR(NOW()-F26,"")</f>
        <v>45996.57310509259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45996.57310509259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45996.57310509259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45996.57310509259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45996.57310509259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45996.57310509259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45996.57310509259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45996.57310509259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45996.57310509259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45996.57310509259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45996.57310509259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45996.57310509259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45996.57310509259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45996.57310509259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45996.57310509259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45996.57310509259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45996.57310509259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45996.57310509259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45996.57310509259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45996.57310509259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45996.57310509259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45996.57310509259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45996.57310509259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45996.57310509259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45996.57310509259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45996.57310509259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45996.57310509259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45996.57310509259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45996.57310509259</v>
      </c>
      <c r="H54" s="38"/>
      <c r="I54" s="37" t="str">
        <f>IFERROR(VLOOKUP(D54,DB!A:F,6,0),"")</f>
        <v/>
      </c>
      <c r="J54" s="37" t="str">
        <f>IFERROR(VLOOKUP(D54,DB!A:G,7,0),"")</f>
        <v/>
      </c>
      <c r="K54" s="37"/>
      <c r="L54" s="37" t="str">
        <f>IFERROR(VLOOKUP(D54,DB!A:I,9,0),"")</f>
        <v/>
      </c>
    </row>
    <row r="55" spans="1:12">
      <c r="A55" s="147"/>
      <c r="B55" s="147" t="str">
        <f>IFERROR(VLOOKUP(D55,DB!A:K,11,0),"")</f>
        <v/>
      </c>
      <c r="C55" s="147"/>
      <c r="D55" s="147"/>
      <c r="E55" s="147"/>
      <c r="F55" s="148"/>
      <c r="G55" s="149">
        <f t="shared" ca="1" si="3"/>
        <v>45996.57310509259</v>
      </c>
      <c r="H55" s="148"/>
      <c r="I55" s="147" t="str">
        <f>IFERROR(VLOOKUP(D55,DB!A:F,6,0),"")</f>
        <v/>
      </c>
      <c r="J55" s="147" t="str">
        <f>IFERROR(VLOOKUP(D55,DB!A:G,7,0),"")</f>
        <v/>
      </c>
      <c r="K55" s="147"/>
      <c r="L55" s="147" t="str">
        <f>IFERROR(VLOOKUP(D55,DB!A:I,9,0),"")</f>
        <v/>
      </c>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39128</v>
      </c>
      <c r="B2" s="116" t="str">
        <f>IFERROR(VLOOKUP(D2,DB!A:K,11,0),"")</f>
        <v>R6</v>
      </c>
      <c r="C2" s="117">
        <v>1</v>
      </c>
      <c r="D2" s="116" t="s">
        <v>35029</v>
      </c>
      <c r="E2" s="139" t="s">
        <v>39106</v>
      </c>
      <c r="F2" s="118"/>
      <c r="G2" s="72">
        <f t="shared" ref="G2:G58" ca="1" si="0">IFERROR(NOW()-F2,"-")</f>
        <v>45996.57310509259</v>
      </c>
      <c r="H2" s="118">
        <v>45996.501331018517</v>
      </c>
      <c r="I2" s="116" t="str">
        <f>IFERROR(VLOOKUP(D2,DB!A:F,6,0),"")</f>
        <v>Generator-SG</v>
      </c>
      <c r="J2" s="116" t="str">
        <f>IFERROR(VLOOKUP(D2,DB!A:G,7,0),"")</f>
        <v xml:space="preserve">Weak </v>
      </c>
      <c r="K2" s="119" t="s">
        <v>39129</v>
      </c>
      <c r="L2" s="134" t="str">
        <f>IFERROR(VLOOKUP(D2,DB!A:I,9,0),"")</f>
        <v>Latis</v>
      </c>
    </row>
    <row r="3" spans="1:16382" ht="31.5" customHeight="1">
      <c r="A3" s="115"/>
      <c r="B3" s="116" t="str">
        <f>IFERROR(VLOOKUP(D3,DB!A:K,11,0),"")</f>
        <v/>
      </c>
      <c r="C3" s="117"/>
      <c r="D3" s="116"/>
      <c r="E3" s="139"/>
      <c r="F3" s="118"/>
      <c r="G3" s="72">
        <f t="shared" ca="1" si="0"/>
        <v>45996.57310509259</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45996.57310509259</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45996.57310509259</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45996.57310509259</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45996.57310509259</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45996.57310509259</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45996.57310509259</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45996.57310509259</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45996.57310509259</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45996.57310509259</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45996.57310509259</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45996.57310509259</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45996.57310509259</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45996.57310509259</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45996.57310509259</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45996.57310509259</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45996.57310509259</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45996.57310509259</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45996.57310509259</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45996.57310509259</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45996.57310509259</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45996.57310509259</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45996.57310509259</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45996.57310509259</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45996.57310509259</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45996.57310509259</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45996.57310509259</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45996.57310509259</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45996.57310509259</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45996.57310509259</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45996.57310509259</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45996.57310509259</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45996.57310509259</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45996.57310509259</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45996.57310509259</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45996.57310509259</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45996.57310509259</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45996.57310509259</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45996.57310509259</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45996.57310509259</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45996.57310509259</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45996.57310509259</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45996.57310509259</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45996.57310509259</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45996.57310509259</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45996.57310509259</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45996.57310509259</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45996.57310509259</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45996.57310509259</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45996.57310509259</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45996.57310509259</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45996.57310509259</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45996.57310509259</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45996.57310509259</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45996.57310509259</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45996.57310509259</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45996.57310509259</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45996.57310509259</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45996.57310509259</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45996.57310509259</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45996.57310509259</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45996.57310509259</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45996.57310509259</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45996.57310509259</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45996.57310509259</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45996.57310509259</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45996.57310509259</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45996.57310509259</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45996.57310509259</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45996.57310509259</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45996.57310509259</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45996.57310509259</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45996.57310509259</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45996.57310509259</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45996.57310509259</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45996.57310509259</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45996.57310509259</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45996.57310509259</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45996.57310509259</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45996.57310509259</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45996.57310509259</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45996.57310509259</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45996.57310509259</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45996.57310509259</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45996.57310509259</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45996.57310509259</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45996.57310509259</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45996.57310509259</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45996.57310509259</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45996.57310509259</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45996.57310509259</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45996.57310509259</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45996.57310509259</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45996.57310509259</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45996.57310509259</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45996.57310509259</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45996.57310509259</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45996.57310509259</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45996.57310509259</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45996.57310509259</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45996.57310509259</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45996.57310509259</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45996.57310509259</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45996.57310509259</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45996.57310509259</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45996.57310509259</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45996.57310509259</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45996.57310509259</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45996.57310509259</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45996.57310509259</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45996.57310509259</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45996.57310509259</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45996.57310509259</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45996.57310509259</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45996.57310509259</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45996.57310509259</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45996.57310509259</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45996.57310509259</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45996.57310509259</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45996.57310509259</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45996.57310509259</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45996.57310509259</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45996.57310509259</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45996.57310509259</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45996.57310509259</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45996.57310509259</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45996.57310509259</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45996.57310509259</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45996.57310509259</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45996.57310509259</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45996.57310509259</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45996.57310509259</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45996.57310509259</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45996.57310509259</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45996.57310509259</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45996.57310509259</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45996.57310509259</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45996.57310509259</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45996.57310509259</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45996.57310509259</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45996.57310509259</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45996.57310509259</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45996.57310509259</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45996.57310509259</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45996.57310509259</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45996.57310509259</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45996.57310509259</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45996.57310509259</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45996.57310509259</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45996.57310509259</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45996.57310509259</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45996.57310509259</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45996.57310509259</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45996.57310509259</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45996.57310509259</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45996.57310509259</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45996.57310509259</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45996.57310509259</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45996.57310509259</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45996.57310509259</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45996.57310509259</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45996.57310509259</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45996.57310509259</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45996.57310509259</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45996.57310509259</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45996.57310509259</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45996.57310509259</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45996.57310509259</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45996.57310509259</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45996.57310509259</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45996.57310509259</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45996.57310509259</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45996.57310509259</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45996.57310509259</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45996.57310509259</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45996.57310509259</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45996.57310509259</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45996.57310509259</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45996.57310509259</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45996.57310509259</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45996.57310509259</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45996.57310509259</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45996.57310509259</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45996.57310509259</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45996.57310509259</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45996.57310509259</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45996.57310509259</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45996.57310509259</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45996.57310509259</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45996.57310509259</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45996.57310509259</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45996.57310509259</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45996.57310509259</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45996.57310509259</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45996.57310509259</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45996.57310509259</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45996.57310509259</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45996.57310509259</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45996.57310509259</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45996.57310509259</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45996.57310509259</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45996.57310509259</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45996.57310509259</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45996.57310509259</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45996.57310509259</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45996.57310509259</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45996.57310509259</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45996.57310509259</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45996.57310509259</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45996.57310509259</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45996.57310509259</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45996.57310509259</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45996.57310509259</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45996.57310509259</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45996.57310509259</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45996.57310509259</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45996.57310509259</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45996.57310509259</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45996.57310509259</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45996.57310509259</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45996.57310509259</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45996.57310509259</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45996.57310509259</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45996.57310509259</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45996.57310509259</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45996.57310509259</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45996.57310509259</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45996.57310509259</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45996.57310509259</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45996.57310509259</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45996.57310509259</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45996.57310509259</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45996.57310509259</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45996.57310509259</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45996.57310509259</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45996.57310509259</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45996.57310509259</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45996.57310509259</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45996.57310509259</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45996.57310509259</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45996.57310509259</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45996.57310509259</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45996.57310509259</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45996.57310509259</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45996.57310509259</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45996.57310509259</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45996.57310509259</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45996.57310509259</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45996.57310509259</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45996.57310509259</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45996.57310509259</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45996.57310509259</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45996.57310509259</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45996.57310509259</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45996.57310509259</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45996.57310509259</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45996.57310509259</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45996.57310509259</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45996.57310509259</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45996.57310509259</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45996.57310509259</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45996.57310509259</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45996.57310509259</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45996.57310509259</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45996.57310509259</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45996.57310509259</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45996.57310509259</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45996.57310509259</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45996.57310509259</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45996.57310509259</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45996.57310509259</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45996.57310509259</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45996.57310509259</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45996.57310509259</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45996.57310509259</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45996.57310509259</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45996.57310509259</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45996.57310509259</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45996.57310509259</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45996.57310509259</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45996.57310509259</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45996.57310509259</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45996.57310509259</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45996.57310509259</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45996.57310509259</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45996.57310509259</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45996.57310509259</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45996.57310509259</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45996.57310509259</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45996.57310509259</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45996.57310509259</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45996.57310509259</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45996.57310509259</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45996.57310509259</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45996.57310509259</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45996.57310509259</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45996.57310509259</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45996.57310509259</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45996.57310509259</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45996.57310509259</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45996.57310509259</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45996.57310509259</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45996.57310509259</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45996.57310509259</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45996.57310509259</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45996.57310509259</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45996.57310509259</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45996.57310509259</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45996.57310509259</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45996.57310509259</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45996.57310509259</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45996.57310509259</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45996.57310509259</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45996.57310509259</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45996.57310509259</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45996.57310509259</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45996.57310509259</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45996.57310509259</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45996.57310509259</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45996.57310509259</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45996.57310509259</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45996.57310509259</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45996.57310509259</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45996.57310509259</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45996.57310509259</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45996.57310509259</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45996.57310509259</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45996.57310509259</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45996.57310509259</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45996.57310509259</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45996.57310509259</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45996.57310509259</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45996.57310509259</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45996.57310509259</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45996.57310509259</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45996.57310509259</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45996.57310509259</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45996.57310509259</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45996.57310509259</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45996.57310509259</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45996.57310509259</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45996.57310509259</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45996.57310509259</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45996.57310509259</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45996.57310509259</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45996.57310509259</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45996.57310509259</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45996.57310509259</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45996.57310509259</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45996.57310509259</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45996.57310509259</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45996.57310509259</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45996.57310509259</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45996.57310509259</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45996.57310509259</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45996.57310509259</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45996.57310509259</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45996.57310509259</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45996.57310509259</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45996.57310509259</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45996.57310509259</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45996.57310509259</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45996.57310509259</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45996.57310509259</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45996.57310509259</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45996.57310509259</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45996.57310509259</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45996.57310509259</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45996.57310509259</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45996.57310509259</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45996.57310509259</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45996.57310509259</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45996.57310509259</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45996.57310509259</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45996.57310509259</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45996.57310509259</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45996.57310509259</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45996.57310509259</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45996.57310509259</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45996.57310509259</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45996.57310509259</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45996.57310509259</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45996.57310509259</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45996.57310509259</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45996.57310509259</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45996.57310509259</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45996.57310509259</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45996.57310509259</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45996.57310509259</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45996.57310509259</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45996.57310509259</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45996.57310509259</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45996.57310509259</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45996.57310509259</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45996.57310509259</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45996.57310509259</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45996.57310509259</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45996.57310509259</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45996.57310509259</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45996.57310509259</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45996.57310509259</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45996.57310509259</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45996.57310509259</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45996.57310509259</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45996.57310509259</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45996.57310509259</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45996.57310509259</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45996.57310509259</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45996.57310509259</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45996.57310509259</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45996.57310509259</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45996.57310509259</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45996.57310509259</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45996.57310509259</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45996.57310509259</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45996.57310509259</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45996.57310509259</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45996.57310509259</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45996.57310509259</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45996.57310509259</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45996.57310509259</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45996.57310509259</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2025-12-05T10:47:15Z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