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93" documentId="120_S{2AC9BD13-BADA-5192-A53E-5A8FF88502F6}" xr6:coauthVersionLast="47" xr6:coauthVersionMax="47" xr10:uidLastSave="{A50DCA8F-C83C-4A37-A913-91EE7490590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<sst xmlns="http://schemas.openxmlformats.org/spreadsheetml/2006/main" count="180297" uniqueCount="39132">
  <si>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</si>
  <si>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</si>
  <si>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</si>
  <si>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</si>
  <si>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</si>
  <si>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</si>
  <si>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</si>
  <si>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</si>
  <si>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</si>
  <si>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</si>
  <si>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</si>
  <si>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</si>
  <si>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</si>
  <si>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</si>
  <si>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</si>
  <si>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</si>
  <si>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</si>
  <si>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</si>
  <si>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</si>
  <si>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</si>
  <si>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</si>
  <si>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</si>
  <si>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</si>
  <si>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</si>
  <si>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</si>
  <si>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</si>
  <si>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</si>
  <si>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</si>
  <si>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</si>
  <si>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</si>
  <si>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</si>
  <si>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</si>
  <si>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</si>
  <si>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</si>
  <si>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</si>
  <si>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</si>
  <si>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</si>
  <si>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</si>
  <si>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</si>
  <si>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</si>
  <si>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</si>
  <si>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</si>
  <si>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</si>
  <si>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</si>
  <si>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</si>
  <si>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</si>
  <si>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</si>
  <si>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</si>
  <si>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</si>
  <si>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</si>
  <si>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</si>
  <si>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</si>
  <si>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</si>
  <si>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</si>
  <si>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</si>
  <si>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</si>
  <si>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</si>
  <si>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</si>
  <si>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</si>
  <si>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</si>
  <si>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</si>
  <si>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</si>
  <si>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</si>
  <si>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</si>
  <si>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</si>
  <si>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</si>
  <si>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</si>
  <si>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</si>
  <si>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</si>
  <si>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</si>
  <si>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</si>
  <si>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</si>
  <si>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</si>
  <si>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</si>
  <si>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</si>
  <si>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</si>
  <si>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</si>
  <si>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</si>
  <si>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</si>
  <si>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</si>
  <si>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</si>
  <si>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</si>
  <si>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</si>
  <si>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</si>
  <si>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</si>
  <si>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</si>
  <si>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</si>
  <si>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</si>
  <si>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</si>
  <si>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</si>
  <si>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</si>
  <si>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</si>
  <si>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</si>
  <si>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</si>
  <si>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</si>
  <si>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</si>
  <si>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</si>
  <si>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</si>
  <si>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</si>
  <si>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</si>
  <si>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</si>
  <si>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</si>
  <si>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</si>
  <si>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</si>
  <si>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</si>
  <si>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</si>
  <si>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</si>
  <si>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</si>
  <si>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</si>
  <si>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</si>
  <si>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</si>
  <si>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</si>
  <si>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</si>
  <si>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</si>
  <si>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</si>
  <si>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</si>
  <si>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</si>
  <si>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</si>
  <si>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</si>
  <si>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</si>
  <si>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</si>
  <si>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</si>
  <si>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</si>
  <si>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</si>
  <si>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</si>
  <si>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</si>
  <si>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</si>
  <si>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</si>
  <si>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</si>
  <si>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</si>
  <si>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</si>
  <si>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</si>
  <si>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</si>
  <si>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</si>
  <si>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</si>
  <si>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</si>
  <si>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</si>
  <si>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</si>
  <si>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</si>
  <si>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</si>
  <si>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</si>
  <si>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</si>
  <si>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</si>
  <si>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</si>
  <si>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</si>
  <si>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</si>
  <si>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</si>
  <si>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</si>
  <si>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</si>
  <si>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</si>
  <si>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</si>
  <si>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</si>
  <si>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</si>
  <si>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</si>
  <si>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</si>
  <si>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</si>
  <si>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</si>
  <si>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</si>
  <si>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</si>
  <si>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</si>
  <si>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</si>
  <si>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</si>
  <si>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</si>
  <si>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</si>
  <si>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</si>
  <si>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</si>
  <si>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</si>
  <si>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</si>
  <si>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</si>
  <si>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</si>
  <si>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</si>
  <si>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</si>
  <si>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</si>
  <si>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</si>
  <si>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</si>
  <si>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</si>
  <si>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</si>
  <si>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</si>
  <si>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</si>
  <si>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</si>
  <si>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</si>
  <si>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</si>
  <si>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</si>
  <si>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</si>
  <si>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</si>
  <si>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</si>
  <si>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</si>
  <si>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</si>
  <si>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</si>
  <si>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</si>
  <si>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</si>
  <si>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</si>
  <si>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</si>
  <si>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</si>
  <si>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</si>
  <si>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</si>
  <si>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</si>
  <si>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</si>
  <si>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</si>
  <si>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</si>
  <si>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</si>
  <si>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</si>
  <si>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</si>
  <si>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</si>
  <si>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</si>
  <si>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</si>
  <si>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</si>
  <si>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</si>
  <si>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</si>
  <si>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</si>
  <si>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</si>
  <si>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</si>
  <si>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</si>
  <si>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</si>
  <si>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</si>
  <si>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</si>
  <si>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</si>
  <si>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</si>
  <si>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</si>
  <si>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</si>
  <si>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</si>
  <si>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</si>
  <si>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</si>
  <si>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</si>
  <si>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</si>
  <si>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</si>
  <si>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</si>
  <si>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</si>
  <si>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</si>
  <si>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</si>
  <si>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</si>
  <si>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</si>
  <si>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</si>
  <si>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</si>
  <si>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</si>
  <si>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</si>
  <si>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</si>
  <si>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</si>
  <si>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</si>
  <si>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</si>
  <si>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</si>
  <si>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</si>
  <si>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</si>
  <si>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</si>
  <si>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</si>
  <si>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</si>
  <si>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</si>
  <si>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</si>
  <si>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</si>
  <si>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</si>
  <si>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</si>
  <si>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</si>
  <si>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</si>
  <si>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</si>
  <si>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</si>
  <si>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</si>
  <si>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</si>
  <si>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</si>
  <si>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</si>
  <si>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</si>
  <si>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</si>
  <si>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</si>
  <si>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</si>
  <si>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</si>
  <si>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</si>
  <si>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</si>
  <si>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</si>
  <si>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</si>
  <si>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</si>
  <si>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</si>
  <si>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</si>
  <si>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</si>
  <si>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</si>
  <si>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</si>
  <si>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</si>
  <si>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</si>
  <si>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</si>
  <si>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</si>
  <si>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</si>
  <si>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</si>
  <si>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</si>
  <si>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</si>
  <si>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</si>
  <si>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</si>
  <si>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</si>
  <si>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</si>
  <si>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</si>
  <si>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</si>
  <si>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</si>
  <si>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</si>
  <si>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</si>
  <si>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</si>
  <si>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</si>
  <si>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</si>
  <si>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</si>
  <si>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</si>
  <si>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</si>
  <si>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</si>
  <si>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</si>
  <si>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</si>
  <si>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</si>
  <si>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</si>
  <si>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</si>
  <si>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</si>
  <si>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</si>
  <si>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</si>
  <si>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</si>
  <si>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</si>
  <si>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</si>
  <si>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</si>
  <si>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</si>
  <si>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</si>
  <si>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</si>
  <si>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</si>
  <si>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</si>
  <si>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</si>
  <si>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</si>
  <si>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</si>
  <si>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</si>
  <si>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</si>
  <si>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</si>
  <si>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</si>
  <si>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</si>
  <si>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</si>
  <si>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</si>
  <si>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</si>
  <si>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</si>
  <si>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</si>
  <si>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</si>
  <si>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</si>
  <si>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</si>
  <si>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</si>
  <si>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</si>
  <si>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</si>
  <si>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</si>
  <si>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</si>
  <si>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</si>
  <si>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</si>
  <si>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</si>
  <si>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</si>
  <si>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</si>
  <si>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</si>
  <si>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</si>
  <si>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</si>
  <si>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</si>
  <si>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</si>
  <si>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</si>
  <si>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</si>
  <si>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</si>
  <si>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</si>
  <si>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</si>
  <si>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</si>
  <si>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</si>
  <si>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</si>
  <si>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</si>
  <si>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</si>
  <si>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</si>
  <si>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</si>
  <si>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</si>
  <si>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</si>
  <si>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</si>
  <si>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</si>
  <si>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</si>
  <si>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</si>
  <si>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</si>
  <si>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</si>
  <si>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</si>
  <si>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</si>
  <si>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</si>
  <si>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</si>
  <si>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</si>
  <si>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</si>
  <si>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</si>
  <si>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</si>
  <si>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</si>
  <si>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</si>
  <si>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</si>
  <si>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</si>
  <si>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</si>
  <si>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</si>
  <si>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</si>
  <si>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</si>
  <si>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</si>
  <si>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</si>
  <si>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</si>
  <si>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</si>
  <si>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</si>
  <si>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</si>
  <si>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</si>
  <si>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</si>
  <si>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</si>
  <si>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</si>
  <si>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</si>
  <si>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</si>
  <si>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</si>
  <si>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</si>
  <si>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</si>
  <si>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</si>
  <si>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</si>
  <si>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</si>
  <si>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</si>
  <si>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</si>
  <si>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</si>
  <si>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</si>
  <si>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</si>
  <si>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</si>
  <si>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</si>
  <si>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</si>
  <si>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</si>
  <si>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</si>
  <si>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</si>
  <si>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</si>
  <si>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</si>
  <si>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</si>
  <si>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</si>
  <si>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</si>
  <si>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</si>
  <si>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</si>
  <si>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</si>
  <si>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</si>
  <si>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</si>
  <si>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</si>
  <si>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</si>
  <si>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</si>
  <si>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</si>
  <si>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</si>
  <si>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</si>
  <si>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</si>
  <si>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</si>
  <si>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</si>
  <si>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</si>
  <si>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</si>
  <si>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</si>
  <si>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</si>
  <si>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</si>
  <si>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</si>
  <si>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</si>
  <si>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</si>
  <si>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</si>
  <si>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</si>
  <si>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</si>
  <si>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</si>
  <si>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</si>
  <si>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</si>
  <si>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</si>
  <si>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</si>
  <si>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</si>
  <si>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</si>
  <si>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</si>
  <si>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</si>
  <si>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</si>
  <si>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</si>
  <si>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</si>
  <si>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</si>
  <si>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</si>
  <si>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</si>
  <si>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</si>
  <si>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</si>
  <si>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</si>
  <si>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</si>
  <si>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</si>
  <si>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</si>
  <si>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</si>
  <si>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</si>
  <si>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</si>
  <si>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</si>
  <si>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</si>
  <si>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</si>
  <si>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</si>
  <si>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</si>
  <si>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</si>
  <si>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</si>
  <si>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</si>
  <si>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</si>
  <si>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</si>
  <si>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</si>
  <si>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</si>
  <si>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</si>
  <si>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</si>
  <si>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</si>
  <si>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</si>
  <si>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</si>
  <si>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</si>
  <si>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</si>
  <si>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</si>
  <si>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</si>
  <si>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</si>
  <si>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</si>
  <si>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</si>
  <si>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</si>
  <si>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</si>
  <si>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</si>
  <si>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</si>
  <si>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</si>
  <si>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</si>
  <si>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</si>
  <si>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</si>
  <si>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</si>
  <si>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</si>
  <si>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</si>
  <si>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</si>
  <si>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</si>
  <si>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</si>
  <si>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</si>
  <si>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</si>
  <si>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</si>
  <si>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</si>
  <si>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</si>
  <si>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</si>
  <si>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</si>
  <si>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</si>
  <si>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</si>
  <si>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</si>
  <si>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</si>
  <si>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</si>
  <si>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</si>
  <si>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</si>
  <si>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</si>
  <si>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</si>
  <si>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</si>
  <si>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</si>
  <si>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</si>
  <si>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</si>
  <si>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</si>
  <si>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</si>
  <si>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</si>
  <si>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</si>
  <si>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</si>
  <si>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</si>
  <si>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</si>
  <si>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</si>
  <si>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</si>
  <si>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</si>
  <si>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</si>
  <si>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</si>
  <si>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</si>
  <si>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</si>
  <si>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</si>
  <si>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</si>
  <si>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</si>
  <si>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</si>
  <si>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</si>
  <si>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</si>
  <si>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</si>
  <si>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</si>
  <si>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</si>
  <si>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</si>
  <si>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</si>
  <si>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</si>
  <si>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</si>
  <si>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</si>
  <si>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</si>
  <si>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</si>
  <si>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</si>
  <si>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</si>
  <si>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</si>
  <si>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</si>
  <si>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</si>
  <si>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</si>
  <si>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</si>
  <si>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</si>
  <si>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</si>
  <si>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</si>
  <si>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</si>
  <si>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</si>
  <si>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</si>
  <si>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</si>
  <si>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</si>
  <si>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</si>
  <si>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</si>
  <si>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</si>
  <si>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</si>
  <si>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</si>
  <si>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</si>
  <si>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</si>
  <si>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</si>
  <si>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</si>
  <si>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</si>
  <si>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</si>
  <si>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</si>
  <si>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</si>
  <si>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</si>
  <si>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</si>
  <si>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</si>
  <si>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</si>
  <si>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</si>
  <si>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</si>
  <si>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</si>
  <si>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</si>
  <si>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</si>
  <si>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</si>
  <si>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</si>
  <si>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</si>
  <si>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</si>
  <si>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</si>
  <si>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</si>
  <si>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</si>
  <si>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</si>
  <si>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</si>
  <si>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</si>
  <si>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</si>
  <si>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</si>
  <si>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</si>
  <si>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</si>
  <si>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</si>
  <si>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</si>
  <si>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</si>
  <si>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</si>
  <si>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</si>
  <si>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</si>
  <si>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</si>
  <si>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</si>
  <si>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</si>
  <si>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</si>
  <si>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</si>
  <si>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</si>
  <si>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</si>
  <si>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</si>
  <si>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</si>
  <si>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</si>
  <si>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</si>
  <si>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</si>
  <si>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</si>
  <si>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</si>
  <si>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</si>
  <si>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</si>
  <si>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</si>
  <si>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</si>
  <si>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</si>
  <si>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</si>
  <si>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</si>
  <si>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</si>
  <si>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</si>
  <si>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</si>
  <si>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</si>
  <si>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</si>
  <si>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</si>
  <si>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</si>
  <si>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</si>
  <si>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</si>
  <si>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</si>
  <si>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</si>
  <si>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</si>
  <si>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</si>
  <si>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</si>
  <si>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</si>
  <si>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</si>
  <si>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</si>
  <si>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</si>
  <si>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</si>
  <si>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</si>
  <si>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</si>
  <si>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</si>
  <si>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</si>
  <si>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</si>
  <si>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</si>
  <si>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</si>
  <si>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</si>
  <si>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</si>
  <si>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</si>
  <si>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</si>
  <si>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</si>
  <si>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</si>
  <si>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</si>
  <si>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</si>
  <si>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</si>
  <si>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</si>
  <si>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</si>
  <si>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</si>
  <si>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</si>
  <si>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</si>
  <si>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</si>
  <si>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</si>
  <si>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</si>
  <si>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</si>
  <si>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</si>
  <si>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</si>
  <si>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</si>
  <si>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</si>
  <si>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</si>
  <si>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</si>
  <si>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</si>
  <si>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</si>
  <si>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</si>
  <si>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</si>
  <si>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</si>
  <si>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</si>
  <si>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</si>
  <si>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</si>
  <si>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</si>
  <si>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</si>
  <si>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</si>
  <si>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</si>
  <si>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</si>
  <si>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</si>
  <si>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</si>
  <si>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</si>
  <si>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</si>
  <si>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</si>
  <si>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</si>
  <si>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</si>
  <si>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</si>
  <si>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</si>
  <si>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</si>
  <si>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</si>
  <si>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</si>
  <si>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</si>
  <si>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</si>
  <si>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</si>
  <si>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</si>
  <si>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</si>
  <si>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</si>
  <si>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</si>
  <si>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</si>
  <si>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</si>
  <si>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</si>
  <si>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</si>
  <si>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</si>
  <si>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</si>
  <si>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</si>
  <si>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</si>
  <si>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</si>
  <si>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</si>
  <si>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</si>
  <si>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</si>
  <si>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</si>
  <si>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</si>
  <si>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</si>
  <si>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</si>
  <si>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</si>
  <si>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</si>
  <si>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</si>
  <si>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</si>
  <si>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</si>
  <si>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</si>
  <si>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</si>
  <si>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</si>
  <si>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</si>
  <si>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</si>
  <si>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</si>
  <si>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</si>
  <si>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</si>
  <si>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</si>
  <si>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</si>
  <si>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</si>
  <si>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</si>
  <si>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</si>
  <si>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</si>
  <si>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</si>
  <si>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</si>
  <si>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</si>
  <si>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</si>
  <si>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</si>
  <si>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</si>
  <si>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</si>
  <si>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</si>
  <si>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</si>
  <si>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</si>
  <si>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</si>
  <si>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</si>
  <si>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</si>
  <si>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</si>
  <si>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</si>
  <si>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</si>
  <si>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</si>
  <si>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</si>
  <si>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</si>
  <si>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</si>
  <si>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</si>
  <si>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</si>
  <si>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</si>
  <si>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</si>
  <si>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</si>
  <si>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</si>
  <si>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</si>
  <si>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</si>
  <si>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</si>
  <si>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</si>
  <si>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</si>
  <si>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</si>
  <si>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</si>
  <si>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</si>
  <si>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</si>
  <si>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</si>
  <si>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</si>
  <si>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</si>
  <si>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</si>
  <si>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</si>
  <si>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</si>
  <si>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</si>
  <si>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</si>
  <si>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</si>
  <si>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</si>
  <si>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</si>
  <si>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</si>
  <si>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</si>
  <si>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</si>
  <si>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</si>
  <si>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</si>
  <si>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</si>
  <si>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</si>
  <si>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</si>
  <si>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</si>
  <si>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</si>
  <si>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</si>
  <si>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</si>
  <si>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</si>
  <si>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</si>
  <si>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</si>
  <si>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</si>
  <si>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</si>
  <si>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</si>
  <si>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</si>
  <si>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</si>
  <si>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</si>
  <si>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</si>
  <si>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</si>
  <si>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</si>
  <si>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</si>
  <si>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</si>
  <si>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</si>
  <si>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</si>
  <si>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</si>
  <si>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</si>
  <si>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</si>
  <si>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</si>
  <si>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</si>
  <si>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</si>
  <si>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</si>
  <si>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</si>
  <si>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</si>
  <si>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</si>
  <si>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</si>
  <si>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</si>
  <si>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</si>
  <si>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</si>
  <si>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</si>
  <si>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</si>
  <si>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</si>
  <si>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</si>
  <si>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</si>
  <si>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</si>
  <si>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</si>
  <si>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</si>
  <si>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</si>
  <si>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</si>
  <si>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</si>
  <si>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</si>
  <si>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</si>
  <si>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</si>
  <si>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</si>
  <si>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</si>
  <si>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</si>
  <si>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</si>
  <si>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</si>
  <si>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</si>
  <si>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</si>
  <si>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</si>
  <si>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</si>
  <si>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</si>
  <si>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</si>
  <si>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</si>
  <si>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</si>
  <si>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</si>
  <si>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</si>
  <si>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</si>
  <si>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</si>
  <si>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</si>
  <si>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</si>
  <si>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</si>
  <si>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</si>
  <si>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</si>
  <si>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</si>
  <si>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</si>
  <si>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</si>
  <si>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</si>
  <si>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</si>
  <si>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</si>
  <si>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</si>
  <si>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</si>
  <si>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</si>
  <si>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</si>
  <si>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</si>
  <si>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</si>
  <si>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</si>
  <si>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</si>
  <si>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</si>
  <si>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</si>
  <si>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</si>
  <si>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</si>
  <si>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</si>
  <si>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</si>
  <si>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</si>
  <si>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</si>
  <si>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</si>
  <si>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</si>
  <si>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</si>
  <si>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</si>
  <si>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</si>
  <si>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</si>
  <si>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</si>
  <si>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</si>
  <si>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</si>
  <si>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</si>
  <si>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</si>
  <si>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</si>
  <si>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</si>
  <si>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</si>
  <si>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</si>
  <si>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</si>
  <si>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</si>
  <si>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</si>
  <si>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</si>
  <si>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</si>
  <si>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</si>
  <si>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</si>
  <si>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</si>
  <si>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</si>
  <si>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</si>
  <si>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</si>
  <si>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</si>
  <si>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</si>
  <si>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</si>
  <si>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</si>
  <si>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</si>
  <si>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</si>
  <si>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</si>
  <si>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</si>
  <si>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</si>
  <si>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</si>
  <si>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</si>
  <si>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</si>
  <si>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</si>
  <si>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</si>
  <si>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</si>
  <si>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</si>
  <si>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</si>
  <si>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</si>
  <si>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</si>
  <si>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</si>
  <si>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</si>
  <si>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</si>
  <si>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</si>
  <si>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</si>
  <si>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</si>
  <si>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</si>
  <si>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</si>
  <si>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</si>
  <si>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</si>
  <si>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</si>
  <si>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</si>
  <si>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</si>
  <si>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</si>
  <si>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</si>
  <si>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</si>
  <si>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</si>
  <si>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</si>
  <si>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</si>
  <si>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</si>
  <si>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</si>
  <si>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</si>
  <si>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</si>
  <si>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</si>
  <si>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</si>
  <si>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</si>
  <si>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</si>
  <si>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</si>
  <si>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</si>
  <si>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</si>
  <si>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</si>
  <si>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</si>
  <si>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</si>
  <si>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</si>
  <si>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</si>
  <si>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</si>
  <si>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</si>
  <si>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</si>
  <si>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</si>
  <si>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</si>
  <si>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</si>
  <si>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</si>
  <si>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</si>
  <si>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</si>
  <si>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</si>
  <si>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</si>
  <si>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</si>
  <si>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</si>
  <si>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</si>
  <si>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</si>
  <si>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</si>
  <si>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</si>
  <si>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</si>
  <si>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</si>
  <si>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</si>
  <si>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</si>
  <si>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</si>
  <si>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</si>
  <si>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</si>
  <si>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</si>
  <si>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</si>
  <si>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</si>
  <si>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</si>
  <si>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</si>
  <si>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</si>
  <si>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</si>
  <si>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</si>
  <si>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</si>
  <si>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</si>
  <si>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</si>
  <si>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</si>
  <si>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</si>
  <si>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</si>
  <si>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</si>
  <si>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</si>
  <si>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</si>
  <si>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</si>
  <si>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</si>
  <si>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</si>
  <si>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</si>
  <si>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</si>
  <si>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</si>
  <si>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</si>
  <si>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</si>
  <si>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</si>
  <si>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</si>
  <si>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</si>
  <si>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</si>
  <si>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</si>
  <si>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</si>
  <si>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</si>
  <si>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</si>
  <si>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</si>
  <si>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</si>
  <si>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</si>
  <si>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</si>
  <si>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</si>
  <si>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</si>
  <si>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</si>
  <si>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</si>
  <si>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</si>
  <si>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</si>
  <si>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</si>
  <si>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</si>
  <si>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</si>
  <si>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</si>
  <si>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</si>
  <si>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</si>
  <si>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</si>
  <si>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</si>
  <si>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</si>
  <si>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</si>
  <si>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</si>
  <si>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</si>
  <si>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</si>
  <si>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</si>
  <si>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</si>
  <si>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</si>
  <si>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</si>
  <si>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</si>
  <si>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</si>
  <si>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</si>
  <si>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</si>
  <si>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</si>
  <si>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</si>
  <si>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</si>
  <si>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</si>
  <si>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</si>
  <si>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</si>
  <si>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</si>
  <si>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</si>
  <si>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</si>
  <si>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</si>
  <si>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</si>
  <si>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</si>
  <si>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</si>
  <si>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</si>
  <si>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</si>
  <si>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</si>
  <si>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</si>
  <si>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</si>
  <si>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</si>
  <si>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</si>
  <si>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</si>
  <si>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</si>
  <si>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</si>
  <si>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</si>
  <si>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</si>
  <si>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</si>
  <si>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</si>
  <si>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</si>
  <si>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</si>
  <si>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</si>
  <si>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</si>
  <si>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</si>
  <si>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</si>
  <si>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</si>
  <si>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</si>
  <si>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</si>
  <si>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</si>
  <si>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</si>
  <si>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</si>
  <si>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</si>
  <si>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</si>
  <si>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</si>
  <si>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</si>
  <si>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</si>
  <si>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</si>
  <si>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</si>
  <si>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</si>
  <si>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</si>
  <si>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</si>
  <si>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</si>
  <si>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</si>
  <si>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</si>
  <si>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</si>
  <si>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</si>
  <si>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</si>
  <si>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</si>
  <si>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</si>
  <si>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</si>
  <si>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</si>
  <si>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</si>
  <si>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</si>
  <si>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</si>
  <si>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</si>
  <si>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</si>
  <si>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</si>
  <si>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</si>
  <si>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</si>
  <si>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</si>
  <si>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</si>
  <si>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</si>
  <si>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</si>
  <si>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</si>
  <si>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</si>
  <si>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</si>
  <si>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</si>
  <si>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</si>
  <si>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</si>
  <si>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</si>
  <si>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</si>
  <si>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</si>
  <si>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</si>
  <si>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</si>
  <si>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</si>
  <si>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</si>
  <si>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</si>
  <si>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</si>
  <si>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</si>
  <si>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</si>
  <si>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</si>
  <si>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</si>
  <si>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</si>
  <si>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</si>
  <si>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</si>
  <si>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</si>
  <si>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</si>
  <si>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</si>
  <si>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</si>
  <si>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</si>
  <si>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</si>
  <si>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</si>
  <si>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</si>
  <si>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</si>
  <si>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</si>
  <si>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</si>
  <si>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</si>
  <si>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</si>
  <si>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</si>
  <si>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</si>
  <si>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</si>
  <si>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</si>
  <si>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</si>
  <si>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</si>
  <si>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</si>
  <si>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</si>
  <si>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</si>
  <si>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</si>
  <si>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</si>
  <si>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</si>
  <si>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</si>
  <si>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</si>
  <si>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</si>
  <si>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</si>
  <si>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</si>
  <si>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</si>
  <si>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</si>
  <si>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</si>
  <si>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</si>
  <si>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</si>
  <si>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</si>
  <si>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</si>
  <si>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</si>
  <si>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</si>
  <si>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</si>
  <si>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</si>
  <si>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</si>
  <si>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</si>
  <si>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</si>
  <si>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</si>
  <si>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</si>
  <si>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</si>
  <si>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</si>
  <si>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</si>
  <si>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</si>
  <si>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</si>
  <si>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</si>
  <si>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</si>
  <si>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</si>
  <si>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</si>
  <si>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</si>
  <si>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</si>
  <si>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</si>
  <si>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</si>
  <si>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</si>
  <si>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</si>
  <si>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</si>
  <si>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</si>
  <si>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</si>
  <si>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</si>
  <si>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</si>
  <si>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</si>
  <si>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</si>
  <si>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</si>
  <si>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</si>
  <si>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</si>
  <si>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</si>
  <si>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</si>
  <si>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</si>
  <si>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</si>
  <si>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</si>
  <si>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</si>
  <si>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</si>
  <si>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</si>
  <si>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</si>
  <si>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</si>
  <si>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</si>
  <si>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</si>
  <si>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</si>
  <si>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</si>
  <si>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</si>
  <si>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</si>
  <si>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</si>
  <si>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</si>
  <si>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</si>
  <si>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</si>
  <si>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</si>
  <si>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</si>
  <si>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</si>
  <si>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</si>
  <si>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</si>
  <si>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</si>
  <si>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</si>
  <si>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</si>
  <si>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</si>
  <si>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</si>
  <si>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</si>
  <si>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</si>
  <si>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</si>
  <si>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</si>
  <si>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</si>
  <si>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</si>
  <si>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</si>
  <si>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</si>
  <si>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</si>
  <si>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</si>
  <si>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</si>
  <si>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</si>
  <si>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</si>
  <si>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</si>
  <si>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</si>
  <si>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</si>
  <si>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</si>
  <si>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</si>
  <si>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</si>
  <si>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</si>
  <si>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</si>
  <si>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</si>
  <si>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</si>
  <si>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</si>
  <si>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</si>
  <si>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</si>
  <si>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</si>
  <si>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</si>
  <si>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</si>
  <si>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</si>
  <si>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</si>
  <si>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</si>
  <si>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</si>
  <si>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</si>
  <si>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</si>
  <si>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</si>
  <si>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</si>
  <si>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</si>
  <si>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</si>
  <si>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</si>
  <si>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</si>
  <si>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</si>
  <si>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</si>
  <si>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</si>
  <si>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</si>
  <si>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</si>
  <si>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</si>
  <si>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</si>
  <si>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</si>
  <si>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</si>
  <si>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</si>
  <si>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</si>
  <si>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</si>
  <si>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</si>
  <si>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</si>
  <si>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</si>
  <si>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</si>
  <si>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</si>
  <si>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</si>
  <si>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</si>
  <si>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</si>
  <si>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</si>
  <si>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</si>
  <si>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</si>
  <si>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</si>
  <si>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</si>
  <si>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</si>
  <si>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</si>
  <si>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</si>
  <si>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</si>
  <si>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</si>
  <si>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</si>
  <si>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</si>
  <si>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</si>
  <si>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</si>
  <si>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</si>
  <si>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</si>
  <si>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</si>
  <si>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</si>
  <si>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</si>
  <si>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</si>
  <si>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</si>
  <si>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</si>
  <si>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</si>
  <si>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</si>
  <si>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</si>
  <si>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</si>
  <si>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</si>
  <si>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</si>
  <si>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</si>
  <si>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</si>
  <si>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</si>
  <si>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</si>
  <si>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</si>
  <si>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</si>
  <si>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</si>
  <si>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</si>
  <si>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</si>
  <si>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</si>
  <si>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</si>
  <si>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</si>
  <si>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</si>
  <si>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</si>
  <si>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</si>
  <si>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</si>
  <si>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</si>
  <si>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</si>
  <si>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</si>
  <si>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</si>
  <si>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</si>
  <si>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</si>
  <si>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</si>
  <si>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</si>
  <si>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</si>
  <si>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</si>
  <si>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</si>
  <si>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</si>
  <si>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</si>
  <si>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</si>
  <si>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</si>
  <si>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</si>
  <si>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</si>
  <si>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</si>
  <si>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</si>
  <si>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</si>
  <si>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</si>
  <si>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</si>
  <si>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</si>
  <si>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</si>
  <si>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</si>
  <si>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</si>
  <si>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</si>
  <si>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</si>
  <si>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</si>
  <si>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</si>
  <si>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</si>
  <si>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</si>
  <si>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</si>
  <si>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</si>
  <si>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</si>
  <si>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</si>
  <si>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</si>
  <si>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</si>
  <si>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</si>
  <si>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</si>
  <si>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</si>
  <si>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</si>
  <si>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</si>
  <si>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</si>
  <si>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</si>
  <si>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</si>
  <si>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</si>
  <si>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</si>
  <si>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</si>
  <si>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</si>
  <si>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</si>
  <si>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</si>
  <si>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</si>
  <si>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</si>
  <si>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</si>
  <si>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</si>
  <si>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</si>
  <si>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</si>
  <si>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</si>
  <si>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</si>
  <si>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</si>
  <si>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</si>
  <si>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</si>
  <si>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</si>
  <si>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</si>
  <si>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</si>
  <si>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</si>
  <si>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</si>
  <si>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</si>
  <si>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</si>
  <si>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</si>
  <si>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</si>
  <si>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</si>
  <si>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</si>
  <si>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</si>
  <si>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</si>
  <si>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</si>
  <si>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</si>
  <si>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</si>
  <si>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</si>
  <si>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</si>
  <si>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</si>
  <si>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</si>
  <si>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</si>
  <si>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</si>
  <si>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</si>
  <si>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</si>
  <si>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</si>
  <si>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</si>
  <si>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</si>
  <si>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</si>
  <si>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</si>
  <si>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</si>
  <si>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</si>
  <si>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</si>
  <si>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</si>
  <si>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</si>
  <si>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</si>
  <si>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</si>
  <si>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</si>
  <si>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</si>
  <si>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</si>
  <si>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</si>
  <si>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</si>
  <si>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</si>
  <si>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</si>
  <si>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</si>
  <si>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</si>
  <si>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</si>
  <si>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</si>
  <si>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</si>
  <si>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</si>
  <si>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</si>
  <si>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</si>
  <si>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</si>
  <si>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</si>
  <si>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</si>
  <si>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</si>
  <si>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</si>
  <si>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</si>
  <si>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</si>
  <si>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</si>
  <si>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</si>
  <si>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</si>
  <si>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</si>
  <si>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</si>
  <si>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</si>
  <si>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</si>
  <si>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</si>
  <si>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</si>
  <si>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</si>
  <si>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</si>
  <si>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</si>
  <si>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</si>
  <si>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</si>
  <si>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</si>
  <si>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</si>
  <si>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</si>
  <si>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</si>
  <si>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</si>
  <si>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</si>
  <si>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</si>
  <si>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</si>
  <si>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</si>
  <si>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</si>
  <si>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</si>
  <si>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</si>
  <si>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</si>
  <si>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</si>
  <si>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</si>
  <si>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</si>
  <si>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</si>
  <si>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</si>
  <si>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</si>
  <si>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</si>
  <si>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</si>
  <si>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</si>
  <si>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</si>
  <si>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</si>
  <si>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</si>
  <si>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</si>
  <si>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</si>
  <si>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</si>
  <si>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</si>
  <si>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</si>
  <si>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</si>
  <si>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</si>
  <si>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</si>
  <si>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</si>
  <si>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</si>
  <si>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</si>
  <si>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</si>
  <si>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</si>
  <si>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</si>
  <si>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</si>
  <si>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</si>
  <si>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</si>
  <si>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</si>
  <si>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</si>
  <si>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</si>
  <si>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</si>
  <si>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</si>
  <si>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</si>
  <si>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</si>
  <si>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</si>
  <si>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</si>
  <si>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</si>
  <si>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</si>
  <si>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</si>
  <si>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</si>
  <si>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</si>
  <si>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</si>
  <si>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</si>
  <si>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</si>
  <si>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</si>
  <si>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</si>
  <si>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</si>
  <si>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</si>
  <si>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</si>
  <si>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</si>
  <si>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</si>
  <si>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</si>
  <si>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</si>
  <si>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</si>
  <si>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</si>
  <si>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</si>
  <si>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</si>
  <si>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</si>
  <si>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</si>
  <si>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</si>
  <si>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</si>
  <si>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</si>
  <si>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</si>
  <si>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</si>
  <si>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</si>
  <si>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</si>
  <si>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</si>
  <si>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</si>
  <si>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</si>
  <si>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</si>
  <si>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</si>
  <si>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</si>
  <si>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</si>
  <si>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</si>
  <si>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</si>
  <si>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</si>
  <si>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</si>
  <si>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</si>
  <si>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</si>
  <si>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</si>
  <si>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</si>
  <si>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</si>
  <si>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</si>
  <si>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</si>
  <si>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</si>
  <si>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</si>
  <si>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</si>
  <si>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</si>
  <si>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</si>
  <si>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</si>
  <si>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</si>
  <si>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</si>
  <si>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</si>
  <si>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</si>
  <si>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</si>
  <si>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</si>
  <si>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</si>
  <si>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</si>
  <si>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</si>
  <si>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</si>
  <si>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</si>
  <si>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</si>
  <si>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</si>
  <si>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</si>
  <si>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</si>
  <si>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</si>
  <si>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</si>
  <si>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</si>
  <si>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</si>
  <si>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</si>
  <si>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</si>
  <si>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</si>
  <si>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</si>
  <si>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</si>
  <si>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</si>
  <si>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</si>
  <si>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</si>
  <si>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</si>
  <si>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</si>
  <si>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</si>
  <si>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</si>
  <si>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</si>
  <si>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</si>
  <si>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</si>
  <si>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</si>
  <si>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</si>
  <si>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</si>
  <si>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</si>
  <si>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</si>
  <si>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</si>
  <si>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</si>
  <si>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</si>
  <si>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</si>
  <si>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</si>
  <si>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</si>
  <si>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</si>
  <si>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</si>
  <si>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</si>
  <si>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</si>
  <si>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</si>
  <si>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</si>
  <si>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</si>
  <si>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</si>
  <si>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</si>
  <si>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</si>
  <si>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</si>
  <si>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</si>
  <si>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</si>
  <si>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</si>
  <si>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</si>
  <si>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</si>
  <si>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</si>
  <si>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</si>
  <si>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</si>
  <si>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</si>
  <si>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</si>
  <si>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</si>
  <si>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</si>
  <si>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</si>
  <si>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</si>
  <si>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</si>
  <si>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</si>
  <si>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</si>
  <si>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</si>
  <si>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</si>
  <si>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</si>
  <si>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</si>
  <si>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</si>
  <si>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</si>
  <si>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</si>
  <si>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</si>
  <si>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</si>
  <si>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</si>
  <si>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</si>
  <si>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</si>
  <si>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</si>
  <si>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</si>
  <si>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</si>
  <si>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</si>
  <si>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</si>
  <si>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</si>
  <si>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</si>
  <si>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</si>
  <si>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</si>
  <si>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</si>
  <si>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</si>
  <si>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</si>
  <si>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</si>
  <si>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</si>
  <si>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</si>
  <si>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</si>
  <si>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</si>
  <si>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</si>
  <si>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</si>
  <si>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</si>
  <si>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</si>
  <si>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</si>
  <si>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</si>
  <si>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</si>
  <si>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</si>
  <si>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</si>
  <si>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</si>
  <si>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</si>
  <si>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</si>
  <si>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</si>
  <si>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</si>
  <si>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</si>
  <si>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</si>
  <si>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</si>
  <si>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</si>
  <si>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</si>
  <si>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</si>
  <si>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</si>
  <si>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</si>
  <si>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</si>
  <si>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</si>
  <si>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</si>
  <si>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</si>
  <si>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</si>
  <si>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</si>
  <si>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</si>
  <si>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</si>
  <si>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</si>
  <si>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</si>
  <si>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</si>
  <si>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</si>
  <si>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</si>
  <si>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</si>
  <si>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</si>
  <si>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</si>
  <si>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</si>
  <si>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</si>
  <si>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</si>
  <si>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</si>
  <si>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</si>
  <si>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</si>
  <si>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</si>
  <si>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</si>
  <si>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</si>
  <si>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</si>
  <si>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</si>
  <si>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</si>
  <si>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</si>
  <si>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</si>
  <si>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</si>
  <si>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</si>
  <si>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</si>
  <si>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</si>
  <si>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</si>
  <si>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</si>
  <si>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</si>
  <si>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</si>
  <si>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</si>
  <si>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</si>
  <si>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</si>
  <si>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</si>
  <si>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</si>
  <si>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</si>
  <si>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</si>
  <si>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</si>
  <si>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</si>
  <si>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</si>
  <si>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</si>
  <si>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</si>
  <si>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</si>
  <si>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</si>
  <si>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</si>
  <si>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</si>
  <si>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</si>
  <si>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</si>
  <si>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</si>
  <si>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</si>
  <si>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</si>
  <si>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</si>
  <si>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</si>
  <si>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</si>
  <si>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</si>
  <si>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</si>
  <si>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</si>
  <si>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</si>
  <si>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</si>
  <si>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</si>
  <si>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</si>
  <si>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</si>
  <si>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</si>
  <si>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</si>
  <si>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</si>
  <si>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</si>
  <si>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</si>
  <si>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</si>
  <si>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</si>
  <si>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</si>
  <si>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</si>
  <si>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</si>
  <si>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</si>
  <si>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</si>
  <si>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</si>
  <si>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</si>
  <si>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</si>
  <si>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</si>
  <si>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</si>
  <si>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</si>
  <si>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</si>
  <si>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</si>
  <si>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</si>
  <si>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</si>
  <si>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</si>
  <si>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</si>
  <si>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</si>
  <si>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</si>
  <si>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</si>
  <si>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</si>
  <si>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</si>
  <si>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</si>
  <si>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</si>
  <si>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</si>
  <si>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</si>
  <si>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</si>
  <si>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</si>
  <si>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</si>
  <si>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</si>
  <si>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</si>
  <si>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</si>
  <si>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</si>
  <si>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</si>
  <si>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</si>
  <si>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</si>
  <si>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</si>
  <si>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</si>
  <si>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</si>
  <si>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</si>
  <si>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</si>
  <si>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</si>
  <si>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</si>
  <si>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</si>
  <si>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</si>
  <si>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</si>
  <si>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</si>
  <si>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</si>
  <si>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</si>
  <si>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</si>
  <si>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</si>
  <si>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</si>
  <si>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</si>
  <si>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</si>
  <si>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</si>
  <si>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</si>
  <si>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</si>
  <si>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</si>
  <si>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</si>
  <si>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</si>
  <si>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</si>
  <si>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</si>
  <si>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</si>
  <si>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</si>
  <si>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</si>
  <si>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</si>
  <si>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</si>
  <si>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</si>
  <si>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</si>
  <si>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</si>
  <si>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</si>
  <si>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</si>
  <si>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</si>
  <si>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</si>
  <si>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</si>
  <si>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</si>
  <si>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</si>
  <si>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</si>
  <si>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</si>
  <si>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</si>
  <si>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</si>
  <si>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</si>
  <si>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</si>
  <si>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</si>
  <si>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</si>
  <si>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</si>
  <si>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</si>
  <si>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</si>
  <si>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</si>
  <si>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</si>
  <si>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</si>
  <si>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</si>
  <si>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</si>
  <si>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</si>
  <si>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</si>
  <si>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</si>
  <si>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</si>
  <si>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</si>
  <si>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</si>
  <si>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</si>
  <si>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</si>
  <si>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</si>
  <si>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</si>
  <si>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</si>
  <si>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</si>
  <si>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</si>
  <si>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</si>
  <si>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</si>
  <si>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</si>
  <si>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</si>
  <si>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</si>
  <si>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</si>
  <si>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</si>
  <si>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</si>
  <si>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</si>
  <si>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</si>
  <si>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</si>
  <si>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</si>
  <si>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</si>
  <si>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</si>
  <si>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</si>
  <si>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</si>
  <si>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</si>
  <si>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</si>
  <si>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</si>
  <si>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</si>
  <si>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</si>
  <si>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</si>
  <si>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</si>
  <si>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</si>
  <si>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</si>
  <si>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</si>
  <si>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</si>
  <si>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</si>
  <si>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</si>
  <si>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</si>
  <si>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</si>
  <si>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</si>
  <si>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</si>
  <si>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</si>
  <si>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</si>
  <si>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</si>
  <si>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</si>
  <si>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</si>
  <si>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</si>
  <si>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</si>
  <si>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</si>
  <si>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</si>
  <si>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</si>
  <si>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</si>
  <si>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</si>
  <si>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</si>
  <si>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</si>
  <si>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</si>
  <si>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</si>
  <si>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</si>
  <si>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</si>
  <si>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</si>
  <si>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</si>
  <si>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</si>
  <si>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</si>
  <si>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</si>
  <si>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</si>
  <si>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</si>
  <si>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</si>
  <si>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</si>
  <si>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</si>
  <si>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</si>
  <si>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</si>
  <si>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</si>
  <si>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</si>
  <si>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</si>
  <si>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</si>
  <si>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</si>
  <si>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</si>
  <si>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</si>
  <si>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</si>
  <si>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</si>
  <si>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</si>
  <si>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</si>
  <si>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</si>
  <si>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</si>
  <si>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</si>
  <si>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</si>
  <si>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</si>
  <si>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</si>
  <si>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</si>
  <si>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</si>
  <si>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</si>
  <si>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</si>
  <si>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</si>
  <si>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</si>
  <si>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</si>
  <si>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</si>
  <si>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</si>
  <si>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</si>
  <si>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</si>
  <si>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</si>
  <si>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</si>
  <si>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</si>
  <si>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</si>
  <si>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</si>
  <si>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</si>
  <si>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</si>
  <si>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</si>
  <si>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</si>
  <si>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</si>
  <si>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</si>
  <si>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</si>
  <si>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</si>
  <si>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</si>
  <si>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</si>
  <si>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</si>
  <si>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</si>
  <si>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</si>
  <si>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</si>
  <si>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</si>
  <si>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</si>
  <si>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</si>
  <si>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</si>
  <si>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</si>
  <si>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</si>
  <si>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</si>
  <si>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</si>
  <si>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</si>
  <si>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</si>
  <si>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</si>
  <si>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</si>
  <si>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</si>
  <si>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</si>
  <si>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</si>
  <si>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</si>
  <si>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</si>
  <si>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</si>
  <si>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</si>
  <si>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</si>
  <si>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</si>
  <si>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</si>
  <si>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</si>
  <si>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</si>
  <si>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</si>
  <si>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</si>
  <si>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</si>
  <si>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</si>
  <si>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</si>
  <si>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</si>
  <si>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</si>
  <si>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</si>
  <si>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</si>
  <si>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</si>
  <si>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</si>
  <si>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</si>
  <si>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</si>
  <si>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</si>
  <si>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</si>
  <si>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</si>
  <si>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</si>
  <si>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</si>
  <si>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</si>
  <si>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</si>
  <si>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</si>
  <si>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</si>
  <si>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</si>
  <si>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</si>
  <si>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</si>
  <si>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</si>
  <si>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</si>
  <si>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</si>
  <si>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</si>
  <si>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</si>
  <si>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</si>
  <si>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</si>
  <si>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</si>
  <si>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</si>
  <si>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</si>
  <si>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</si>
  <si>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</si>
  <si>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</si>
  <si>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</si>
  <si>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</si>
  <si>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</si>
  <si>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</si>
  <si>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</si>
  <si>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</si>
  <si>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</si>
  <si>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</si>
  <si>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</si>
  <si>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</si>
  <si>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</si>
  <si>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</si>
  <si>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</si>
  <si>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</si>
  <si>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</si>
  <si>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</si>
  <si>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</si>
  <si>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</si>
  <si>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</si>
  <si>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</si>
  <si>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</si>
  <si>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</si>
  <si>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</si>
  <si>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</si>
  <si>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</si>
  <si>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</si>
  <si>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</si>
  <si>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</si>
  <si>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</si>
  <si>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</si>
  <si>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</si>
  <si>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</si>
  <si>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</si>
  <si>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</si>
  <si>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</si>
  <si>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</si>
  <si>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</si>
  <si>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</si>
  <si>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</si>
  <si>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</si>
  <si>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</si>
  <si>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</si>
  <si>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</si>
  <si>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</si>
  <si>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</si>
  <si>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</si>
  <si>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</si>
  <si>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</si>
  <si>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</si>
  <si>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</si>
  <si>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</si>
  <si>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</si>
  <si>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</si>
  <si>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</si>
  <si>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</si>
  <si>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</si>
  <si>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</si>
  <si>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</si>
  <si>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</si>
  <si>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</si>
  <si>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</si>
  <si>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</si>
  <si>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</si>
  <si>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</si>
  <si>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</si>
  <si>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</si>
  <si>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</si>
  <si>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</si>
  <si>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</si>
  <si>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</si>
  <si>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</si>
  <si>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</si>
  <si>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</si>
  <si>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</si>
  <si>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</si>
  <si>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</si>
  <si>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</si>
  <si>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</si>
  <si>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</si>
  <si>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</si>
  <si>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</si>
  <si>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</si>
  <si>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</si>
  <si>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</si>
  <si>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</si>
  <si>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</si>
  <si>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</si>
  <si>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</si>
  <si>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</si>
  <si>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</si>
  <si>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</si>
  <si>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</si>
  <si>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</si>
  <si>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</si>
  <si>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</si>
  <si>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</si>
  <si>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</si>
  <si>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</si>
  <si>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</si>
  <si>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</si>
  <si>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</si>
  <si>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</si>
  <si>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</si>
  <si>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</si>
  <si>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</si>
  <si>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</si>
  <si>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</si>
  <si>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</si>
  <si>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</si>
  <si>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</si>
  <si>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</si>
  <si>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</si>
  <si>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</si>
  <si>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</si>
  <si>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</si>
  <si>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</si>
  <si>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</si>
  <si>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</si>
  <si>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</si>
  <si>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</si>
  <si>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</si>
  <si>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</si>
  <si>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</si>
  <si>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</si>
  <si>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</si>
  <si>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</si>
  <si>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</si>
  <si>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</si>
  <si>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</si>
  <si>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</si>
  <si>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</si>
  <si>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</si>
  <si>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</si>
  <si>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</si>
  <si>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</si>
  <si>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</si>
  <si>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</si>
  <si>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</si>
  <si>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</si>
  <si>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</si>
  <si>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</si>
  <si>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</si>
  <si>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</si>
  <si>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</si>
  <si>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</si>
  <si>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</si>
  <si>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</si>
  <si>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</si>
  <si>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</si>
  <si>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</si>
  <si>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</si>
  <si>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</si>
  <si>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</si>
  <si>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</si>
  <si>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</si>
  <si>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</si>
  <si>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</si>
  <si>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</si>
  <si>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</si>
  <si>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</si>
  <si>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</si>
  <si>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</si>
  <si>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</si>
  <si>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</si>
  <si>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</si>
  <si>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</si>
  <si>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</si>
  <si>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</si>
  <si>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</si>
  <si>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</si>
  <si>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</si>
  <si>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</si>
  <si>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</si>
  <si>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</si>
  <si>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</si>
  <si>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</si>
  <si>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</si>
  <si>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</si>
  <si>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</si>
  <si>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</si>
  <si>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</si>
  <si>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</si>
  <si>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</si>
  <si>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</si>
  <si>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</si>
  <si>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</si>
  <si>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</si>
  <si>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</si>
  <si>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</si>
  <si>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</si>
  <si>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</si>
  <si>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</si>
  <si>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</si>
  <si>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</si>
  <si>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</si>
  <si>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</si>
  <si>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</si>
  <si>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</si>
  <si>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</si>
  <si>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</si>
  <si>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</si>
  <si>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</si>
  <si>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</si>
  <si>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</si>
  <si>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</si>
  <si>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</si>
  <si>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</si>
  <si>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</si>
  <si>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</si>
  <si>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</si>
  <si>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</si>
  <si>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</si>
  <si>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</si>
  <si>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</si>
  <si>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</si>
  <si>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</si>
  <si>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</si>
  <si>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</si>
  <si>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</si>
  <si>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</si>
  <si>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</si>
  <si>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</si>
  <si>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</si>
  <si>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</si>
  <si>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</si>
  <si>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</si>
  <si>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</si>
  <si>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</si>
  <si>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</si>
  <si>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</si>
  <si>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</si>
  <si>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</si>
  <si>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</si>
  <si>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</si>
  <si>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</si>
  <si>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</si>
  <si>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</si>
  <si>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</si>
  <si>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</si>
  <si>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</si>
  <si>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</si>
  <si>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</si>
  <si>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</si>
  <si>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</si>
  <si>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</si>
  <si>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</si>
  <si>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</si>
  <si>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</si>
  <si>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</si>
  <si>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</si>
  <si>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</si>
  <si>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</si>
  <si>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</si>
  <si>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</si>
  <si>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</si>
  <si>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</si>
  <si>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</si>
  <si>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</si>
  <si>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</si>
  <si>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</si>
  <si>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</si>
  <si>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</si>
  <si>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</si>
  <si>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</si>
  <si>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</si>
  <si>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</si>
  <si>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</si>
  <si>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</si>
  <si>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</si>
  <si>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</si>
  <si>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</si>
  <si>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</si>
  <si>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</si>
  <si>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</si>
  <si>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</si>
  <si>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</si>
  <si>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</si>
  <si>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</si>
  <si>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</si>
  <si>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</si>
  <si>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</si>
  <si>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</si>
  <si>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</si>
  <si>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</si>
  <si>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</si>
  <si>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</si>
  <si>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</si>
  <si>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</si>
  <si>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</si>
  <si>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</si>
  <si>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</si>
  <si>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</si>
  <si>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</si>
  <si>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</si>
  <si>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</si>
  <si>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</si>
  <si>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</si>
  <si>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</si>
  <si>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</si>
  <si>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</si>
  <si>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</si>
  <si>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</si>
  <si>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</si>
  <si>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</si>
  <si>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</si>
  <si>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</si>
  <si>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</si>
  <si>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</si>
  <si>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</si>
  <si>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</si>
  <si>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</si>
  <si>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</si>
  <si>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</si>
  <si>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</si>
  <si>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</si>
  <si>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</si>
  <si>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</si>
  <si>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</si>
  <si>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</si>
  <si>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</si>
  <si>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</si>
  <si>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</si>
  <si>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</si>
  <si>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</si>
  <si>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</si>
  <si>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</si>
  <si>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</si>
  <si>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</si>
  <si>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</si>
  <si>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</si>
  <si>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</si>
  <si>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</si>
  <si>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</si>
  <si>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</si>
  <si>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</si>
  <si>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</si>
  <si>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</si>
  <si>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</si>
  <si>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</si>
  <si>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</si>
  <si>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</si>
  <si>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</si>
  <si>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</si>
  <si>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</si>
  <si>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</si>
  <si>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</si>
  <si>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</si>
  <si>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</si>
  <si>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</si>
  <si>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</si>
  <si>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</si>
  <si>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</si>
  <si>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</si>
  <si>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</si>
  <si>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</si>
  <si>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</si>
  <si>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</si>
  <si>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</si>
  <si>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</si>
  <si>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</si>
  <si>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</si>
  <si>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</si>
  <si>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</si>
  <si>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</si>
  <si>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</si>
  <si>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</si>
  <si>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</si>
  <si>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</si>
  <si>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</si>
  <si>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</si>
  <si>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</si>
  <si>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</si>
  <si>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</si>
  <si>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</si>
  <si>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</si>
  <si>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</si>
  <si>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</si>
  <si>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</si>
  <si>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</si>
  <si>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</si>
  <si>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</si>
  <si>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</si>
  <si>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</si>
  <si>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</si>
  <si>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</si>
  <si>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</si>
  <si>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</si>
  <si>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</si>
  <si>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</si>
  <si>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</si>
  <si>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</si>
  <si>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</si>
  <si>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</si>
  <si>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</si>
  <si>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</si>
  <si>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</si>
  <si>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</si>
  <si>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</si>
  <si>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</si>
  <si>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</si>
  <si>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</si>
  <si>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</si>
  <si>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</si>
  <si>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</si>
  <si>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</si>
  <si>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</si>
  <si>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</si>
  <si>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</si>
  <si>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</si>
  <si>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</si>
  <si>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</si>
  <si>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</si>
  <si>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</si>
  <si>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</si>
  <si>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</si>
  <si>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</si>
  <si>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</si>
  <si>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</si>
  <si>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</si>
  <si>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</si>
  <si>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</si>
  <si>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</si>
  <si>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</si>
  <si>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</si>
  <si>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</si>
  <si>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</si>
  <si>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</si>
  <si>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</si>
  <si>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</si>
  <si>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</si>
  <si>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</si>
  <si>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</si>
  <si>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</si>
  <si>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</si>
  <si>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</si>
  <si>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</si>
  <si>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</si>
  <si>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</si>
  <si>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</si>
  <si>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</si>
  <si>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</si>
  <si>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</si>
  <si>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</si>
  <si>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</si>
  <si>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</si>
  <si>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</si>
  <si>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</si>
  <si>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</si>
  <si>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</si>
  <si>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</si>
  <si>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</si>
  <si>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</si>
  <si>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</si>
  <si>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</si>
  <si>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</si>
  <si>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</si>
  <si>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</si>
  <si>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</si>
  <si>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</si>
  <si>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</si>
  <si>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</si>
  <si>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</si>
  <si>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</si>
  <si>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</si>
  <si>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</si>
  <si>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</si>
  <si>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</si>
  <si>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</si>
  <si>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</si>
  <si>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</si>
  <si>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</si>
  <si>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</si>
  <si>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</si>
  <si>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</si>
  <si>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</si>
  <si>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</si>
  <si>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</si>
  <si>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</si>
  <si>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</si>
  <si>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</si>
  <si>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</si>
  <si>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</si>
  <si>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</si>
  <si>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</si>
  <si>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</si>
  <si>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</si>
  <si>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</si>
  <si>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</si>
  <si>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</si>
  <si>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</si>
  <si>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</si>
  <si>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</si>
  <si>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</si>
  <si>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</si>
  <si>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</si>
  <si>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</si>
  <si>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</si>
  <si>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</si>
  <si>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</si>
  <si>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</si>
  <si>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</si>
  <si>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</si>
  <si>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</si>
  <si>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</si>
  <si>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</si>
  <si>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</si>
  <si>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</si>
  <si>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</si>
  <si>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</si>
  <si>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</si>
  <si>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</si>
  <si>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</si>
  <si>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</si>
  <si>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</si>
  <si>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</si>
  <si>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</si>
  <si>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</si>
  <si>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</si>
  <si>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</si>
  <si>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</si>
  <si>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</si>
  <si>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</si>
  <si>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</si>
  <si>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</si>
  <si>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</si>
  <si>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</si>
  <si>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</si>
  <si>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</si>
  <si>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</si>
  <si>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</si>
  <si>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</si>
  <si>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</si>
  <si>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</si>
  <si>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</si>
  <si>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</si>
  <si>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</si>
  <si>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</si>
  <si>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</si>
  <si>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</si>
  <si>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</si>
  <si>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</si>
  <si>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</si>
  <si>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</si>
  <si>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</si>
  <si>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</si>
  <si>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</si>
  <si>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</si>
  <si>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</si>
  <si>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</si>
  <si>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</si>
  <si>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</si>
  <si>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</si>
  <si>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</si>
  <si>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</si>
  <si>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</si>
  <si>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</si>
  <si>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</si>
  <si>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</si>
  <si>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</si>
  <si>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</si>
  <si>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</si>
  <si>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</si>
  <si>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</si>
  <si>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</si>
  <si>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</si>
  <si>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</si>
  <si>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</si>
  <si>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</si>
  <si>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</si>
  <si>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</si>
  <si>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</si>
  <si>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</si>
  <si>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</si>
  <si>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</si>
  <si>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</si>
  <si>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</si>
  <si>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</si>
  <si>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</si>
  <si>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</si>
  <si>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</si>
  <si>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</si>
  <si>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</si>
  <si>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</si>
  <si>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</si>
  <si>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</si>
  <si>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</si>
  <si>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</si>
  <si>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</si>
  <si>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</si>
  <si>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</si>
  <si>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</si>
  <si>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</si>
  <si>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</si>
  <si>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</si>
  <si>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</si>
  <si>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</si>
  <si>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</si>
  <si>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</si>
  <si>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</si>
  <si>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</si>
  <si>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</si>
  <si>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</si>
  <si>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</si>
  <si>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</si>
  <si>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</si>
  <si>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</si>
  <si>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</si>
  <si>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</si>
  <si>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</si>
  <si>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</si>
  <si>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</si>
  <si>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</si>
  <si>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</si>
  <si>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</si>
  <si>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</si>
  <si>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</si>
  <si>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</si>
  <si>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</si>
  <si>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</si>
  <si>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</si>
  <si>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</si>
  <si>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</si>
  <si>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</si>
  <si>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</si>
  <si>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</si>
  <si>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</si>
  <si>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</si>
  <si>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</si>
  <si>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</si>
  <si>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</si>
  <si>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</si>
  <si>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</si>
  <si>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</si>
  <si>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</si>
  <si>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</si>
  <si>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</si>
  <si>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</si>
  <si>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</si>
  <si>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</si>
  <si>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</si>
  <si>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</si>
  <si>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</si>
  <si>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</si>
  <si>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</si>
  <si>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</si>
  <si>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</si>
  <si>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</si>
  <si>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</si>
  <si>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</si>
  <si>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</si>
  <si>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</si>
  <si>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</si>
  <si>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</si>
  <si>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</si>
  <si>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</si>
  <si>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</si>
  <si>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</si>
  <si>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</si>
  <si>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</si>
  <si>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</si>
  <si>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</si>
  <si>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</si>
  <si>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</si>
  <si>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</si>
  <si>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</si>
  <si>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</si>
  <si>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</si>
  <si>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</si>
  <si>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</si>
  <si>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</si>
  <si>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</si>
  <si>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</si>
  <si>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</si>
  <si>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</si>
  <si>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</si>
  <si>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</si>
  <si>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</si>
  <si>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</si>
  <si>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</si>
  <si>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</si>
  <si>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</si>
  <si>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</si>
  <si>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</si>
  <si>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</si>
  <si>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</si>
  <si>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</si>
  <si>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</si>
  <si>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</si>
  <si>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</si>
  <si>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</si>
  <si>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</si>
  <si>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</si>
  <si>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</si>
  <si>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</si>
  <si>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</si>
  <si>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</si>
  <si>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</si>
  <si>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</si>
  <si>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</si>
  <si>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</si>
  <si>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</si>
  <si>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</si>
  <si>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</si>
  <si>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</si>
  <si>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</si>
  <si>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</si>
  <si>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</si>
  <si>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</si>
  <si>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</si>
  <si>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</si>
  <si>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</si>
  <si>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</si>
  <si>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</si>
  <si>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</si>
  <si>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</si>
  <si>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</si>
  <si>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</si>
  <si>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</si>
  <si>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</si>
  <si>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</si>
  <si>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</si>
  <si>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</si>
  <si>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</si>
  <si>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</si>
  <si>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</si>
  <si>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</si>
  <si>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</si>
  <si>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</si>
  <si>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</si>
  <si>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</si>
  <si>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</si>
  <si>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</si>
  <si>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</si>
  <si>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</si>
  <si>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</si>
  <si>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</si>
  <si>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</si>
  <si>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</si>
  <si>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</si>
  <si>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</si>
  <si>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</si>
  <si>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</si>
  <si>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</si>
  <si>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</si>
  <si>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</si>
  <si>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</si>
  <si>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</si>
  <si>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</si>
  <si>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</si>
  <si>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</si>
  <si>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</si>
  <si>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</si>
  <si>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</si>
  <si>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</si>
  <si>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</si>
  <si>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</si>
  <si>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</si>
  <si>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</si>
  <si>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</si>
  <si>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</si>
  <si>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</si>
  <si>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</si>
  <si>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</si>
  <si>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</si>
  <si>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</si>
  <si>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</si>
  <si>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</si>
  <si>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</si>
  <si>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</si>
  <si>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</si>
  <si>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</si>
  <si>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</si>
  <si>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</si>
  <si>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</si>
  <si>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</si>
  <si>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</si>
  <si>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</si>
  <si>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</si>
  <si>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</si>
  <si>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</si>
  <si>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</si>
  <si>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</si>
  <si>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</si>
  <si>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</si>
  <si>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</si>
  <si>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</si>
  <si>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</si>
  <si>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</si>
  <si>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</si>
  <si>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</si>
  <si>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</si>
  <si>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</si>
  <si>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</si>
  <si>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</si>
  <si>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</si>
  <si>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</si>
  <si>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</si>
  <si>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</si>
  <si>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</si>
  <si>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</si>
  <si>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</si>
  <si>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</si>
  <si>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</si>
  <si>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</si>
  <si>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</si>
  <si>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</si>
  <si>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</si>
  <si>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</si>
  <si>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</si>
  <si>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</si>
  <si>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</si>
  <si>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</si>
  <si>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</si>
  <si>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</si>
  <si>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</si>
  <si>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</si>
  <si>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</si>
  <si>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</si>
  <si>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</si>
  <si>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</si>
  <si>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</si>
  <si>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</si>
  <si>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</si>
  <si>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</si>
  <si>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</si>
  <si>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</si>
  <si>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</si>
  <si>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</si>
  <si>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</si>
  <si>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</si>
  <si>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</si>
  <si>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</si>
  <si>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</si>
  <si>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</si>
  <si>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</si>
  <si>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</si>
  <si>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</si>
  <si>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</si>
  <si>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</si>
  <si>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</si>
  <si>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</si>
  <si>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</si>
  <si>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</si>
  <si>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</si>
  <si>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</si>
  <si>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</si>
  <si>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</si>
  <si>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</si>
  <si>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</si>
  <si>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</si>
  <si>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</si>
  <si>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</si>
  <si>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</si>
  <si>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</si>
  <si>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</si>
  <si>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</si>
  <si>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</si>
  <si>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</si>
  <si>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</si>
  <si>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</si>
  <si>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</si>
  <si>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</si>
  <si>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</si>
  <si>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</si>
  <si>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</si>
  <si>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</si>
  <si>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</si>
  <si>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</si>
  <si>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</si>
  <si>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</si>
  <si>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</si>
  <si>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</si>
  <si>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</si>
  <si>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</si>
  <si>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</si>
  <si>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</si>
  <si>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</si>
  <si>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</si>
  <si>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</si>
  <si>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</si>
  <si>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</si>
  <si>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</si>
  <si>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</si>
  <si>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</si>
  <si>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</si>
  <si>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</si>
  <si>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</si>
  <si>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</si>
  <si>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</si>
  <si>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</si>
  <si>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</si>
  <si>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</si>
  <si>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</si>
  <si>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</si>
  <si>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</si>
  <si>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</si>
  <si>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</si>
  <si>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</si>
  <si>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</si>
  <si>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</si>
  <si>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</si>
  <si>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</si>
  <si>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</si>
  <si>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</si>
  <si>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</si>
  <si>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</si>
  <si>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</si>
  <si>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</si>
  <si>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</si>
  <si>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</si>
  <si>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</si>
  <si>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</si>
  <si>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</si>
  <si>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</si>
  <si>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</si>
  <si>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</si>
  <si>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</si>
  <si>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</si>
  <si>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</si>
  <si>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</si>
  <si>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</si>
  <si>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</si>
  <si>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</si>
  <si>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</si>
  <si>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</si>
  <si>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</si>
  <si>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</si>
  <si>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</si>
  <si>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</si>
  <si>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</si>
  <si>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</si>
  <si>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</si>
  <si>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</si>
  <si>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</si>
  <si>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</si>
  <si>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</si>
  <si>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</si>
  <si>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</si>
  <si>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</si>
  <si>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</si>
  <si>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</si>
  <si>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</si>
  <si>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</si>
  <si>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</si>
  <si>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</si>
  <si>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</si>
  <si>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</si>
  <si>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</si>
  <si>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</si>
  <si>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</si>
  <si>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</si>
  <si>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</si>
  <si>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</si>
  <si>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</si>
  <si>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</si>
  <si>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</si>
  <si>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</si>
  <si>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</si>
  <si>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</si>
  <si>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</si>
  <si>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</si>
  <si>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</si>
  <si>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</si>
  <si>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</si>
  <si>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</si>
  <si>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</si>
  <si>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</si>
  <si>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</si>
  <si>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</si>
  <si>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</si>
  <si>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</si>
  <si>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</si>
  <si>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</si>
  <si>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</si>
  <si>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</si>
  <si>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</si>
  <si>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</si>
  <si>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</si>
  <si>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</si>
  <si>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</si>
  <si>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</si>
  <si>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</si>
  <si>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</si>
  <si>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</si>
  <si>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</si>
  <si>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</si>
  <si>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</si>
  <si>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</si>
  <si>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</si>
  <si>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</si>
  <si>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</si>
  <si>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</si>
  <si>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</si>
  <si>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</si>
  <si>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</si>
  <si>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</si>
  <si>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</si>
  <si>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</si>
  <si>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</si>
  <si>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</si>
  <si>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</si>
  <si>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</si>
  <si>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</si>
  <si>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</si>
  <si>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</si>
  <si>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</si>
  <si>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</si>
  <si>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</si>
  <si>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</si>
  <si>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</si>
  <si>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</si>
  <si>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</si>
  <si>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</si>
  <si>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</si>
  <si>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</si>
  <si>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</si>
  <si>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</si>
  <si>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</si>
  <si>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</si>
  <si>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</si>
  <si>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</si>
  <si>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</si>
  <si>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</si>
  <si>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</si>
  <si>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</si>
  <si>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</si>
  <si>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</si>
  <si>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</si>
  <si>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</si>
  <si>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</si>
  <si>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</si>
  <si>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</si>
  <si>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</si>
  <si>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</si>
  <si>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</si>
  <si>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</si>
  <si>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</si>
  <si>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</si>
  <si>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</si>
  <si>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</si>
  <si>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</si>
  <si>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</si>
  <si>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</si>
  <si>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</si>
  <si>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</si>
  <si>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</si>
  <si>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</si>
  <si>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</si>
  <si>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</si>
  <si>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</si>
  <si>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</si>
  <si>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</si>
  <si>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</si>
  <si>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</si>
  <si>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</si>
  <si>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</si>
  <si>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</si>
  <si>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</si>
  <si>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</si>
  <si>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</si>
  <si>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</si>
  <si>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</si>
  <si>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</si>
  <si>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</si>
  <si>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</si>
  <si>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</si>
  <si>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</si>
  <si>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</si>
  <si>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</si>
  <si>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</si>
  <si>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</si>
  <si>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</si>
  <si>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</si>
  <si>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</si>
  <si>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</si>
  <si>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</si>
  <si>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</si>
  <si>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</si>
  <si>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</si>
  <si>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</si>
  <si>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</si>
  <si>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</si>
  <si>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</si>
  <si>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</si>
  <si>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</si>
  <si>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</si>
  <si>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</si>
  <si>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</si>
  <si>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</si>
  <si>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</si>
  <si>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</si>
  <si>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</si>
  <si>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</si>
  <si>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</si>
  <si>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</si>
  <si>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</si>
  <si>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</si>
  <si>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</si>
  <si>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</si>
  <si>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</si>
  <si>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</si>
  <si>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</si>
  <si>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</si>
  <si>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</si>
  <si>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</si>
  <si>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</si>
  <si>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</si>
  <si>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</si>
  <si>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</si>
  <si>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</si>
  <si>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</si>
  <si>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</si>
  <si>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</si>
  <si>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</si>
  <si>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</si>
  <si>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</si>
  <si>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</si>
  <si>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</si>
  <si>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</si>
  <si>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</si>
  <si>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</si>
  <si>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</si>
  <si>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</si>
  <si>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</si>
  <si>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</si>
  <si>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</si>
  <si>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</si>
  <si>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</si>
  <si>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</si>
  <si>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</si>
  <si>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</si>
  <si>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</si>
  <si>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</si>
  <si>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</si>
  <si>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</si>
  <si>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</si>
  <si>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</si>
  <si>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</si>
  <si>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</si>
  <si>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</si>
  <si>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</si>
  <si>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</si>
  <si>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</si>
  <si>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</si>
  <si>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</si>
  <si>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</si>
  <si>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</si>
  <si>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</si>
  <si>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</si>
  <si>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</si>
  <si>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</si>
  <si>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</si>
  <si>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</si>
  <si>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</si>
  <si>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</si>
  <si>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</si>
  <si>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</si>
  <si>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</si>
  <si>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</si>
  <si>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</si>
  <si>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</si>
  <si>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</si>
  <si>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</si>
  <si>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</si>
  <si>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</si>
  <si>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</si>
  <si>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</si>
  <si>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</si>
  <si>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</si>
  <si>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</si>
  <si>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</si>
  <si>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</si>
  <si>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</si>
  <si>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</si>
  <si>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</si>
  <si>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</si>
  <si>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</si>
  <si>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</si>
  <si>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</si>
  <si>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</si>
  <si>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</si>
  <si>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</si>
  <si>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</si>
  <si>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</si>
  <si>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</si>
  <si>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</si>
  <si>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</si>
  <si>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</si>
  <si>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</si>
  <si>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</si>
  <si>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</si>
  <si>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</si>
  <si>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</si>
  <si>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</si>
  <si>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</si>
  <si>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</si>
  <si>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</si>
  <si>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</si>
  <si>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</si>
  <si>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</si>
  <si>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</si>
  <si>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</si>
  <si>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</si>
  <si>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</si>
  <si>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</si>
  <si>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</si>
  <si>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</si>
  <si>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</si>
  <si>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</si>
  <si>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</si>
  <si>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</si>
  <si>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</si>
  <si>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</si>
  <si>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</si>
  <si>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</si>
  <si>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</si>
  <si>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</si>
  <si>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</si>
  <si>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</si>
  <si>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</si>
  <si>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</si>
  <si>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</si>
  <si>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</si>
  <si>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</si>
  <si>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</si>
  <si>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</si>
  <si>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</si>
  <si>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</si>
  <si>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</si>
  <si>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</si>
  <si>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</si>
  <si>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</si>
  <si>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</si>
  <si>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</si>
  <si>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</si>
  <si>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</si>
  <si>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</si>
  <si>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</si>
  <si>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</si>
  <si>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</si>
  <si>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</si>
  <si>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</si>
  <si>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</si>
  <si>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</si>
  <si>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</si>
  <si>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</si>
  <si>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</si>
  <si>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</si>
  <si>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</si>
  <si>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</si>
  <si>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</si>
  <si>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</si>
  <si>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</si>
  <si>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</si>
  <si>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</si>
  <si>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</si>
  <si>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</si>
  <si>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</si>
  <si>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</si>
  <si>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</si>
  <si>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</si>
  <si>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</si>
  <si>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</si>
  <si>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</si>
  <si>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</si>
  <si>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</si>
  <si>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</si>
  <si>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</si>
  <si>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</si>
  <si>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</si>
  <si>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</si>
  <si>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</si>
  <si>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</si>
  <si>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</si>
  <si>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</si>
  <si>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</si>
  <si>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</si>
  <si>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</si>
  <si>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</si>
  <si>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</si>
  <si>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</si>
  <si>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</si>
  <si>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</si>
  <si>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</si>
  <si>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</si>
  <si>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</si>
  <si>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</si>
  <si>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</si>
  <si>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</si>
  <si>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</si>
  <si>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</si>
  <si>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</si>
  <si>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</si>
  <si>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</si>
  <si>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</si>
  <si>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</si>
  <si>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</si>
  <si>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</si>
  <si>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</si>
  <si>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</si>
  <si>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</si>
  <si>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</si>
  <si>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</si>
  <si>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</si>
  <si>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</si>
  <si>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</si>
  <si>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</si>
  <si>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</si>
  <si>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</si>
  <si>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</si>
  <si>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</si>
  <si>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</si>
  <si>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</si>
  <si>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</si>
  <si>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</si>
  <si>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</si>
  <si>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</si>
  <si>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</si>
  <si>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</si>
  <si>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</si>
  <si>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</si>
  <si>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</si>
  <si>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</si>
  <si>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</si>
  <si>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</si>
  <si>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</si>
  <si>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</si>
  <si>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</si>
  <si>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</si>
  <si>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</si>
  <si>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</si>
  <si>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</si>
  <si>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</si>
  <si>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</si>
  <si>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</si>
  <si>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</si>
  <si>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</si>
  <si>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</si>
  <si>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</si>
  <si>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</si>
  <si>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</si>
  <si>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</si>
  <si>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</si>
  <si>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</si>
  <si>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</si>
  <si>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</si>
  <si>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</si>
  <si>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</si>
  <si>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</si>
  <si>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</si>
  <si>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</si>
  <si>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</si>
  <si>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</si>
  <si>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</si>
  <si>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</si>
  <si>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</si>
  <si>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</si>
  <si>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</si>
  <si>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</si>
  <si>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</si>
  <si>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</si>
  <si>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</si>
  <si>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</si>
  <si>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</si>
  <si>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</si>
  <si>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</si>
  <si>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</si>
  <si>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</si>
  <si>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</si>
  <si>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</si>
  <si>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</si>
  <si>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</si>
  <si>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</si>
  <si>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</si>
  <si>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</si>
  <si>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</si>
  <si>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</si>
  <si>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</si>
  <si>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</si>
  <si>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</si>
  <si>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</si>
  <si>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</si>
  <si>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</si>
  <si>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</si>
  <si>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</si>
  <si>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</si>
  <si>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</si>
  <si>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</si>
  <si>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</si>
  <si>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</si>
  <si>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</si>
  <si>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</si>
  <si>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</si>
  <si>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</si>
  <si>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</si>
  <si>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</si>
  <si>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</si>
  <si>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</si>
  <si>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</si>
  <si>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</si>
  <si>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</si>
  <si>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</si>
  <si>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</si>
  <si>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</si>
  <si>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</si>
  <si>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</si>
  <si>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</si>
  <si>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</si>
  <si>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</si>
  <si>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</si>
  <si>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</si>
  <si>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</si>
  <si>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</si>
  <si>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</si>
  <si>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</si>
  <si>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</si>
  <si>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</si>
  <si>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</si>
  <si>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</si>
  <si>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</si>
  <si>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</si>
  <si>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</si>
  <si>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</si>
  <si>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</si>
  <si>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</si>
  <si>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</si>
  <si>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</si>
  <si>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</si>
  <si>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</si>
  <si>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</si>
  <si>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</si>
  <si>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</si>
  <si>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</si>
  <si>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</si>
  <si>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</si>
  <si>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</si>
  <si>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</si>
  <si>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</si>
  <si>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</si>
  <si>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</si>
  <si>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</si>
  <si>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</si>
  <si>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</si>
  <si>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</si>
  <si>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</si>
  <si>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</si>
  <si>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</si>
  <si>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</si>
  <si>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</si>
  <si>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</si>
  <si>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</si>
  <si>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</si>
  <si>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</si>
  <si>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</si>
  <si>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</si>
  <si>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</si>
  <si>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</si>
  <si>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</si>
  <si>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</si>
  <si>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</si>
  <si>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</si>
  <si>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</si>
  <si>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</si>
  <si>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</si>
  <si>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</si>
  <si>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</si>
  <si>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</si>
  <si>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</si>
  <si>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</si>
  <si>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</si>
  <si>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</si>
  <si>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</si>
  <si>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</si>
  <si>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</si>
  <si>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</si>
  <si>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</si>
  <si>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</si>
  <si>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</si>
  <si>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</si>
  <si>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</si>
  <si>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</si>
  <si>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</si>
  <si>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</si>
  <si>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</si>
  <si>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</si>
  <si>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</si>
  <si>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</si>
  <si>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</si>
  <si>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</si>
  <si>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</si>
  <si>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</si>
  <si>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</si>
  <si>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</si>
  <si>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</si>
  <si>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</si>
  <si>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</si>
  <si>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</si>
  <si>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</si>
  <si>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</si>
  <si>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</si>
  <si>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</si>
  <si>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</si>
  <si>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</si>
  <si>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</si>
  <si>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</si>
  <si>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</si>
  <si>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</si>
  <si>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</si>
  <si>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</si>
  <si>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</si>
  <si>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</si>
  <si>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</si>
  <si>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</si>
  <si>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</si>
  <si>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</si>
  <si>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</si>
  <si>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</si>
  <si>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</si>
  <si>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</si>
  <si>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</si>
  <si>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</si>
  <si>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</si>
  <si>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</si>
  <si>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</si>
  <si>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</si>
  <si>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</si>
  <si>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</si>
  <si>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</si>
  <si>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</si>
  <si>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</si>
  <si>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</si>
  <si>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</si>
  <si>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</si>
  <si>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</si>
  <si>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</si>
  <si>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</si>
  <si>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</si>
  <si>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</si>
  <si>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</si>
  <si>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</si>
  <si>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</si>
  <si>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</si>
  <si>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</si>
  <si>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</si>
  <si>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</si>
  <si>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</si>
  <si>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</si>
  <si>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</si>
  <si>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</si>
  <si>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</si>
  <si>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</si>
  <si>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</si>
  <si>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</si>
  <si>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</si>
  <si>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</si>
  <si>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</si>
  <si>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</si>
  <si>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</si>
  <si>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</si>
  <si>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</si>
  <si>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</si>
  <si>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</si>
  <si>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</si>
  <si>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</si>
  <si>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</si>
  <si>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</si>
  <si>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</si>
  <si>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</si>
  <si>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</si>
  <si>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</si>
  <si>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</si>
  <si>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</si>
  <si>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</si>
  <si>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</si>
  <si>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</si>
  <si>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</si>
  <si>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</si>
  <si>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</si>
  <si>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</si>
  <si>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</si>
  <si>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</si>
  <si>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</si>
  <si>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</si>
  <si>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</si>
  <si>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</si>
  <si>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</si>
  <si>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</si>
  <si>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</si>
  <si>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</si>
  <si>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</si>
  <si>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</si>
  <si>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</si>
  <si>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</si>
  <si>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</si>
  <si>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</si>
  <si>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</si>
  <si>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</si>
  <si>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</si>
  <si>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</si>
  <si>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</si>
  <si>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</si>
  <si>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</si>
  <si>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</si>
  <si>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</si>
  <si>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</si>
  <si>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</si>
  <si>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</si>
  <si>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</si>
  <si>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</si>
  <si>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</si>
  <si>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</si>
  <si>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</si>
  <si>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</si>
  <si>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</si>
  <si>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</si>
  <si>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</si>
  <si>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</si>
  <si>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</si>
  <si>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</si>
  <si>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</si>
  <si>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</si>
  <si>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</si>
  <si>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</si>
  <si>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</si>
  <si>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</si>
  <si>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</si>
  <si>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</si>
  <si>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</si>
  <si>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</si>
  <si>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</si>
  <si>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</si>
  <si>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</si>
  <si>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</si>
  <si>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</si>
  <si>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</si>
  <si>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</si>
  <si>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</si>
  <si>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</si>
  <si>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</si>
  <si>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</si>
  <si>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</si>
  <si>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</si>
  <si>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</si>
  <si>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</si>
  <si>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</si>
  <si>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</si>
  <si>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</si>
  <si>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</si>
  <si>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</si>
  <si>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</si>
  <si>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</si>
  <si>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</si>
  <si>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</si>
  <si>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</si>
  <si>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</si>
  <si>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</si>
  <si>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</si>
  <si>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</si>
  <si>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</si>
  <si>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</si>
  <si>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</si>
  <si>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</si>
  <si>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</si>
  <si>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</si>
  <si>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</si>
  <si>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</si>
  <si>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</si>
  <si>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</si>
  <si>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</si>
  <si>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</si>
  <si>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</si>
  <si>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</si>
  <si>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</si>
  <si>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</si>
  <si>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</si>
  <si>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</si>
  <si>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</si>
  <si>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</si>
  <si>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</si>
  <si>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</si>
  <si>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</si>
  <si>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</si>
  <si>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</si>
  <si>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</si>
  <si>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</si>
  <si>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</si>
  <si>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</si>
  <si>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</si>
  <si>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</si>
  <si>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</si>
  <si>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</si>
  <si>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</si>
  <si>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</si>
  <si>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</si>
  <si>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</si>
  <si>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</si>
  <si>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</si>
  <si>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</si>
  <si>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</si>
  <si>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</si>
  <si>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</si>
  <si>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</si>
  <si>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</si>
  <si>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</si>
  <si>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</si>
  <si>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</si>
  <si>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</si>
  <si>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</si>
  <si>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</si>
  <si>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</si>
  <si>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</si>
  <si>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</si>
  <si>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</si>
  <si>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</si>
  <si>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</si>
  <si>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</si>
  <si>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</si>
  <si>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</si>
  <si>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</si>
  <si>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</si>
  <si>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</si>
  <si>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</si>
  <si>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</si>
  <si>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</si>
  <si>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</si>
  <si>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</si>
  <si>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</si>
  <si>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</si>
  <si>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</si>
  <si>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</si>
  <si>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</si>
  <si>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</si>
  <si>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</si>
  <si>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</si>
  <si>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</si>
  <si>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</si>
  <si>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</si>
  <si>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</si>
  <si>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</si>
  <si>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</si>
  <si>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</si>
  <si>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</si>
  <si>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</si>
  <si>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</si>
  <si>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</si>
  <si>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</si>
  <si>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</si>
  <si>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</si>
  <si>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</si>
  <si>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</si>
  <si>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</si>
  <si>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</si>
  <si>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</si>
  <si>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</si>
  <si>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</si>
  <si>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</si>
  <si>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</si>
  <si>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</si>
  <si>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</si>
  <si>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</si>
  <si>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</si>
  <si>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</si>
  <si>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</si>
  <si>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</si>
  <si>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</si>
  <si>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</si>
  <si>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</si>
  <si>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</si>
  <si>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</si>
  <si>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</si>
  <si>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</si>
  <si>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</si>
  <si>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</si>
  <si>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</si>
  <si>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</si>
  <si>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</si>
  <si>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</si>
  <si>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</si>
  <si>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</si>
  <si>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</si>
  <si>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</si>
  <si>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</si>
  <si>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</si>
  <si>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</si>
  <si>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</si>
  <si>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</si>
  <si>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</si>
  <si>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</si>
  <si>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</si>
  <si>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</si>
  <si>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</si>
  <si>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</si>
  <si>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</si>
  <si>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</si>
  <si>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</si>
  <si>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</si>
  <si>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</si>
  <si>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</si>
  <si>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</si>
  <si>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</si>
  <si>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</si>
  <si>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</si>
  <si>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</si>
  <si>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</si>
  <si>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</si>
  <si>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</si>
  <si>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</si>
  <si>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</si>
  <si>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</si>
  <si>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</si>
  <si>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</si>
  <si>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</si>
  <si>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</si>
  <si>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</si>
  <si>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</si>
  <si>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</si>
  <si>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</si>
  <si>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</si>
  <si>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</si>
  <si>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</si>
  <si>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</si>
  <si>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</si>
  <si>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</si>
  <si>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</si>
  <si>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</si>
  <si>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</si>
  <si>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</si>
  <si>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</si>
  <si>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</si>
  <si>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</si>
  <si>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</si>
  <si>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</si>
  <si>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</si>
  <si>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</si>
  <si>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</si>
  <si>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</si>
  <si>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</si>
  <si>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</si>
  <si>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</si>
  <si>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</si>
  <si>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</si>
  <si>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</si>
  <si>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</si>
  <si>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</si>
  <si>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</si>
  <si>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</si>
  <si>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</si>
  <si>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</si>
  <si>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</si>
  <si>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</si>
  <si>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</si>
  <si>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</si>
  <si>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</si>
  <si>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</si>
  <si>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</si>
  <si>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</si>
  <si>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</si>
  <si>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</si>
  <si>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</si>
  <si>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</si>
  <si>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</si>
  <si>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</si>
  <si>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</si>
  <si>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</si>
  <si>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</si>
  <si>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</si>
  <si>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</si>
  <si>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</si>
  <si>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</si>
  <si>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</si>
  <si>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</si>
  <si>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</si>
  <si>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</si>
  <si>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</si>
  <si>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</si>
  <si>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</si>
  <si>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</si>
  <si>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</si>
  <si>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</si>
  <si>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</si>
  <si>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</si>
  <si>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</si>
  <si>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</si>
  <si>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</si>
  <si>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</si>
  <si>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</si>
  <si>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</si>
  <si>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</si>
  <si>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</si>
  <si>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</si>
  <si>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</si>
  <si>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</si>
  <si>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</si>
  <si>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</si>
  <si>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</si>
  <si>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</si>
  <si>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</si>
  <si>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</si>
  <si>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</si>
  <si>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</si>
  <si>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</si>
  <si>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</si>
  <si>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</si>
  <si>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</si>
  <si>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</si>
  <si>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</si>
  <si>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</si>
  <si>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</si>
  <si>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</si>
  <si>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</si>
  <si>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</si>
  <si>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</si>
  <si>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</si>
  <si>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</si>
  <si>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</si>
  <si>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</si>
  <si>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</si>
  <si>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</si>
  <si>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</si>
  <si>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</si>
  <si>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</si>
  <si>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</si>
  <si>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</si>
  <si>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</si>
  <si>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</si>
  <si>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</si>
  <si>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</si>
  <si>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</si>
  <si>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</si>
  <si>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</si>
  <si>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</si>
  <si>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</si>
  <si>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</si>
  <si>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</si>
  <si>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</si>
  <si>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</si>
  <si>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</si>
  <si>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</si>
  <si>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</si>
  <si>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</si>
  <si>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</si>
  <si>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</si>
  <si>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</si>
  <si>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</si>
  <si>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</si>
  <si>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</si>
  <si>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</si>
  <si>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</si>
  <si>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</si>
  <si>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</si>
  <si>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</si>
  <si>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</si>
  <si>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</si>
  <si>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</si>
  <si>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</si>
  <si>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</si>
  <si>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</si>
  <si>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</si>
  <si>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</si>
  <si>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</si>
  <si>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</si>
  <si>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</si>
  <si>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</si>
  <si>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</si>
  <si>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</si>
  <si>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</si>
  <si>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</si>
  <si>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</si>
  <si>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</si>
  <si>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</si>
  <si>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</si>
  <si>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</si>
  <si>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</si>
  <si>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</si>
  <si>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</si>
  <si>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</si>
  <si>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</si>
  <si>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</si>
  <si>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</si>
  <si>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</si>
  <si>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</si>
  <si>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</si>
  <si>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</si>
  <si>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</si>
  <si>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</si>
  <si>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</si>
  <si>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</si>
  <si>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</si>
  <si>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</si>
  <si>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</si>
  <si>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</si>
  <si>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</si>
  <si>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</si>
  <si>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</si>
  <si>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</si>
  <si>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</si>
  <si>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</si>
  <si>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</si>
  <si>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</si>
  <si>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</si>
  <si>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</si>
  <si>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</si>
  <si>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</si>
  <si>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</si>
  <si>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</si>
  <si>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</si>
  <si>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</si>
  <si>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</si>
  <si>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</si>
  <si>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</si>
  <si>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</si>
  <si>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</si>
  <si>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</si>
  <si>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</si>
  <si>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</si>
  <si>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</si>
  <si>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</si>
  <si>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</si>
  <si>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</si>
  <si>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</si>
  <si>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</si>
  <si>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</si>
  <si>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</si>
  <si>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</si>
  <si>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</si>
  <si>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</si>
  <si>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</si>
  <si>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</si>
  <si>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</si>
  <si>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</si>
  <si>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</si>
  <si>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</si>
  <si>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</si>
  <si>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</si>
  <si>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</si>
  <si>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</si>
  <si>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</si>
  <si>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</si>
  <si>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</si>
  <si>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</si>
  <si>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</si>
  <si>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</si>
  <si>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</si>
  <si>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</si>
  <si>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</si>
  <si>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</si>
  <si>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</si>
  <si>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</si>
  <si>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</si>
  <si>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</si>
  <si>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</si>
  <si>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</si>
  <si>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</si>
  <si>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</si>
  <si>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</si>
  <si>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</si>
  <si>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</si>
  <si>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</si>
  <si>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</si>
  <si>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</si>
  <si>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</si>
  <si>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</si>
  <si>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</si>
  <si>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</si>
  <si>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</si>
  <si>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</si>
  <si>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</si>
  <si>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</si>
  <si>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</si>
  <si>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</si>
  <si>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</si>
  <si>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</si>
  <si>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</si>
  <si>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</si>
  <si>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</si>
  <si>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</si>
  <si>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</si>
  <si>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</si>
  <si>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</si>
  <si>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</si>
  <si>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</si>
  <si>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</si>
  <si>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</si>
  <si>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</si>
  <si>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</si>
  <si>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</si>
  <si>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</si>
  <si>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</si>
  <si>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</si>
  <si>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</si>
  <si>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</si>
  <si>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</si>
  <si>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</si>
  <si>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</si>
  <si>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</si>
  <si>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</si>
  <si>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</si>
  <si>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</si>
  <si>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</si>
  <si>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</si>
  <si>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</si>
  <si>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</si>
  <si>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</si>
  <si>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</si>
  <si>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</si>
  <si>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</si>
  <si>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</si>
  <si>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</si>
  <si>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</si>
  <si>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</si>
  <si>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</si>
  <si>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</si>
  <si>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</si>
  <si>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</si>
  <si>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</si>
  <si>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</si>
  <si>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</si>
  <si>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</si>
  <si>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</si>
  <si>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</si>
  <si>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</si>
  <si>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</si>
  <si>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</si>
  <si>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</si>
  <si>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</si>
  <si>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</si>
  <si>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</si>
  <si>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</si>
  <si>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</si>
  <si>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</si>
  <si>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</si>
  <si>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</si>
  <si>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</si>
  <si>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</si>
  <si>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</si>
  <si>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</si>
  <si>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</si>
  <si>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</si>
  <si>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</si>
  <si>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</si>
  <si>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</si>
  <si>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</si>
  <si>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</si>
  <si>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</si>
  <si>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</si>
  <si>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</si>
  <si>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</si>
  <si>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</si>
  <si>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</si>
  <si>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</si>
  <si>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</si>
  <si>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</si>
  <si>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</si>
  <si>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</si>
  <si>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</si>
  <si>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</si>
  <si>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</si>
  <si>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</si>
  <si>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</si>
  <si>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</si>
  <si>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</si>
  <si>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</si>
  <si>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</si>
  <si>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</si>
  <si>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</si>
  <si>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</si>
  <si>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</si>
  <si>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</si>
  <si>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</si>
  <si>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</si>
  <si>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</si>
  <si>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</si>
  <si>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</si>
  <si>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</si>
  <si>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</si>
  <si>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</si>
  <si>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</si>
  <si>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</si>
  <si>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</si>
  <si>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</si>
  <si>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</si>
  <si>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</si>
  <si>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</si>
  <si>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</si>
  <si>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</si>
  <si>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</si>
  <si>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</si>
  <si>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</si>
  <si>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</si>
  <si>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</si>
  <si>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</si>
  <si>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</si>
  <si>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</si>
  <si>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</si>
  <si>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</si>
  <si>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</si>
  <si>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</si>
  <si>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</si>
  <si>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</si>
  <si>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</si>
  <si>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</si>
  <si>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</si>
  <si>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</si>
  <si>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</si>
  <si>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</si>
  <si>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</si>
  <si>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</si>
  <si>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</si>
  <si>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</si>
  <si>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</si>
  <si>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</si>
  <si>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</si>
  <si>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</si>
  <si>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</si>
  <si>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</si>
  <si>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</si>
  <si>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</si>
  <si>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</si>
  <si>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</si>
  <si>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</si>
  <si>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</si>
  <si>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</si>
  <si>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</si>
  <si>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</si>
  <si>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</si>
  <si>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</si>
  <si>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</si>
  <si>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</si>
  <si>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</si>
  <si>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</si>
  <si>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</si>
  <si>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</si>
  <si>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</si>
  <si>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</si>
  <si>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</si>
  <si>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</si>
  <si>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</si>
  <si>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</si>
  <si>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</si>
  <si>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</si>
  <si>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</si>
  <si>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</si>
  <si>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</si>
  <si>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</si>
  <si>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</si>
  <si>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</si>
  <si>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</si>
  <si>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</si>
  <si>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</si>
  <si>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</si>
  <si>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</si>
  <si>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</si>
  <si>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</si>
  <si>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</si>
  <si>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</si>
  <si>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</si>
  <si>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</si>
  <si>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</si>
  <si>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</si>
  <si>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</si>
  <si>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</si>
  <si>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</si>
  <si>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</si>
  <si>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</si>
  <si>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</si>
  <si>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</si>
  <si>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</si>
  <si>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</si>
  <si>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</si>
  <si>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</si>
  <si>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</si>
  <si>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</si>
  <si>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</si>
  <si>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</si>
  <si>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</si>
  <si>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</si>
  <si>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</si>
  <si>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</si>
  <si>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</si>
  <si>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</si>
  <si>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</si>
  <si>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</si>
  <si>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</si>
  <si>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</si>
  <si>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</si>
  <si>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</si>
  <si>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</si>
  <si>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</si>
  <si>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</si>
  <si>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</si>
  <si>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</si>
  <si>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</si>
  <si>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</si>
  <si>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</si>
  <si>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</si>
  <si>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</si>
  <si>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</si>
  <si>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</si>
  <si>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</si>
  <si>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</si>
  <si>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</si>
  <si>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</si>
  <si>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</si>
  <si>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</si>
  <si>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</si>
  <si>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</si>
  <si>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</si>
  <si>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</si>
  <si>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</si>
  <si>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</si>
  <si>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</si>
  <si>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</si>
  <si>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</si>
  <si>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</si>
  <si>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</si>
  <si>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</si>
  <si>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</si>
  <si>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</si>
  <si>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</si>
  <si>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</si>
  <si>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</si>
  <si>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</si>
  <si>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</si>
  <si>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</si>
  <si>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</si>
  <si>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</si>
  <si>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</si>
  <si>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</si>
  <si>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</si>
  <si>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</si>
  <si>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</si>
  <si>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</si>
  <si>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</si>
  <si>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</si>
  <si>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</si>
  <si>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</si>
  <si>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</si>
  <si>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</si>
  <si>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</si>
  <si>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</si>
  <si>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</si>
  <si>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</si>
  <si>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</si>
  <si>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</si>
  <si>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</si>
  <si>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</si>
  <si>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</si>
  <si>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</si>
  <si>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</si>
  <si>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</si>
  <si>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</si>
  <si>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</si>
  <si>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</si>
  <si>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</si>
  <si>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</si>
  <si>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</si>
  <si>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</si>
  <si>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</si>
  <si>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</si>
  <si>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</si>
  <si>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</si>
  <si>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</si>
  <si>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</si>
  <si>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</si>
  <si>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</si>
  <si>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</si>
  <si>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</si>
  <si>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</si>
  <si>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</si>
  <si>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</si>
  <si>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</si>
  <si>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</si>
  <si>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</si>
  <si>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</si>
  <si>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</si>
  <si>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</si>
  <si>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</si>
  <si>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</si>
  <si>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</si>
  <si>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</si>
  <si>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</si>
  <si>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</si>
  <si>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</si>
  <si>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</si>
  <si>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</si>
  <si>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</si>
  <si>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</si>
  <si>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</si>
  <si>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</si>
  <si>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</si>
  <si>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</si>
  <si>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</si>
  <si>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</si>
  <si>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</si>
  <si>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</si>
  <si>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</si>
  <si>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</si>
  <si>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</si>
  <si>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</si>
  <si>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</si>
  <si>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</si>
  <si>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</si>
  <si>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</si>
  <si>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</si>
  <si>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</si>
  <si>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</si>
  <si>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</si>
  <si>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</si>
  <si>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</si>
  <si>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</si>
  <si>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</si>
  <si>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</si>
  <si>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</si>
  <si>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</si>
  <si>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</si>
  <si>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</si>
  <si>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</si>
  <si>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</si>
  <si>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</si>
  <si>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</si>
  <si>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</si>
  <si>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</si>
  <si>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</si>
  <si>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</si>
  <si>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</si>
  <si>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</si>
  <si>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</si>
  <si>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</si>
  <si>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</si>
  <si>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</si>
  <si>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</si>
  <si>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</si>
  <si>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</si>
  <si>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</si>
  <si>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</si>
  <si>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</si>
  <si>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</si>
  <si>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</si>
  <si>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</si>
  <si>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</si>
  <si>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</si>
  <si>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</si>
  <si>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</si>
  <si>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</si>
  <si>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</si>
  <si>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</si>
  <si>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</si>
  <si>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</si>
  <si>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</si>
  <si>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</si>
  <si>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</si>
  <si>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</si>
  <si>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</si>
  <si>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</si>
  <si>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</si>
  <si>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</si>
  <si>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</si>
  <si>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</si>
  <si>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</si>
  <si>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</si>
  <si>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</si>
  <si>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</si>
  <si>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</si>
  <si>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</si>
  <si>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</si>
  <si>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</si>
  <si>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</si>
  <si>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</si>
  <si>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</si>
  <si>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</si>
  <si>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</si>
  <si>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</si>
  <si>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</si>
  <si>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</si>
  <si>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</si>
  <si>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</si>
  <si>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</si>
  <si>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</si>
  <si>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</si>
  <si>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</si>
  <si>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</si>
  <si>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</si>
  <si>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</si>
  <si>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</si>
  <si>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</si>
  <si>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</si>
  <si>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</si>
  <si>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</si>
  <si>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</si>
  <si>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</si>
  <si>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</si>
  <si>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</si>
  <si>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</si>
  <si>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</si>
  <si>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</si>
  <si>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</si>
  <si>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</si>
  <si>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</si>
  <si>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</si>
  <si>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</si>
  <si>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</si>
  <si>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</si>
  <si>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</si>
  <si>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</si>
  <si>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</si>
  <si>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</si>
  <si>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</si>
  <si>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</si>
  <si>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</si>
  <si>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</si>
  <si>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</si>
  <si>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</si>
  <si>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</si>
  <si>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</si>
  <si>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</si>
  <si>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</si>
  <si>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</si>
  <si>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</si>
  <si>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</si>
  <si>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</si>
  <si>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</si>
  <si>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</si>
  <si>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</si>
  <si>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</si>
  <si>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</si>
  <si>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</si>
  <si>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</si>
  <si>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</si>
  <si>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</si>
  <si>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</si>
  <si>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</si>
  <si>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</si>
  <si>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</si>
  <si>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</si>
  <si>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</si>
  <si>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</si>
  <si>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</si>
  <si>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</si>
  <si>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</si>
  <si>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</si>
  <si>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</si>
  <si>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</si>
  <si>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</si>
  <si>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</si>
  <si>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</si>
  <si>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</si>
  <si>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</si>
  <si>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</si>
  <si>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</si>
  <si>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</si>
  <si>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</si>
  <si>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</si>
  <si>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</si>
  <si>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</si>
  <si>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</si>
  <si>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</si>
  <si>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</si>
  <si>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</si>
  <si>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</si>
  <si>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</si>
  <si>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</si>
  <si>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</si>
  <si>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</si>
  <si>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</si>
  <si>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</si>
  <si>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</si>
  <si>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</si>
  <si>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</si>
  <si>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</si>
  <si>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</si>
  <si>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</si>
  <si>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</si>
  <si>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</si>
  <si>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</si>
  <si>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</si>
  <si>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</si>
  <si>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</si>
  <si>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</si>
  <si>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</si>
  <si>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</si>
  <si>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</si>
  <si>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</si>
  <si>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</si>
  <si>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</si>
  <si>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</si>
  <si>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</si>
  <si>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</si>
  <si>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</si>
  <si>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</si>
  <si>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</si>
  <si>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</si>
  <si>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</si>
  <si>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</si>
  <si>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</si>
  <si>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</si>
  <si>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</si>
  <si>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</si>
  <si>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</si>
  <si>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</si>
  <si>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</si>
  <si>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</si>
  <si>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</si>
  <si>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</si>
  <si>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</si>
  <si>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</si>
  <si>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</si>
  <si>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</si>
  <si>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</si>
  <si>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</si>
  <si>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</si>
  <si>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</si>
  <si>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</si>
  <si>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</si>
  <si>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</si>
  <si>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</si>
  <si>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</si>
  <si>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</si>
  <si>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</si>
  <si>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</si>
  <si>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</si>
  <si>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</si>
  <si>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</si>
  <si>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</si>
  <si>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</si>
  <si>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</si>
  <si>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</si>
  <si>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</si>
  <si>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</si>
  <si>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</si>
  <si>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</si>
  <si>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</si>
  <si>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</si>
  <si>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</si>
  <si>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</si>
  <si>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</si>
  <si>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</si>
  <si>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</si>
  <si>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</si>
  <si>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</si>
  <si>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</si>
  <si>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</si>
  <si>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</si>
  <si>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</si>
  <si>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</si>
  <si>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</si>
  <si>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</si>
  <si>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</si>
  <si>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</si>
  <si>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</si>
  <si>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</si>
  <si>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</si>
  <si>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</si>
  <si>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</si>
  <si>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</si>
  <si>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</si>
  <si>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</si>
  <si>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</si>
  <si>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</si>
  <si>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</si>
  <si>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</si>
  <si>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</si>
  <si>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</si>
  <si>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</si>
  <si>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</si>
  <si>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</si>
  <si>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</si>
  <si>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</si>
  <si>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</si>
  <si>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</si>
  <si>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</si>
  <si>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</si>
  <si>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</si>
  <si>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</si>
  <si>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</si>
  <si>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</si>
  <si>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</si>
  <si>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</si>
  <si>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</si>
  <si>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</si>
  <si>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</si>
  <si>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</si>
  <si>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</si>
  <si>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</si>
  <si>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</si>
  <si>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</si>
  <si>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</si>
  <si>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</si>
  <si>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</si>
  <si>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</si>
  <si>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</si>
  <si>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</si>
  <si>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</si>
  <si>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</si>
  <si>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</si>
  <si>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</si>
  <si>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</si>
  <si>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</si>
  <si>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</si>
  <si>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</si>
  <si>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</si>
  <si>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</si>
  <si>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</si>
  <si>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</si>
  <si>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</si>
  <si>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</si>
  <si>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</si>
  <si>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</si>
  <si>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</si>
  <si>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</si>
  <si>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</si>
  <si>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</si>
  <si>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</si>
  <si>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</si>
  <si>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</si>
  <si>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</si>
  <si>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</si>
  <si>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</si>
  <si>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</si>
  <si>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</si>
  <si>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</si>
  <si>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</si>
  <si>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</si>
  <si>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</si>
  <si>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</si>
  <si>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</si>
  <si>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</si>
  <si>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</si>
  <si>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</si>
  <si>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</si>
  <si>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</si>
  <si>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</si>
  <si>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</si>
  <si>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</si>
  <si>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</si>
  <si>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</si>
  <si>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</si>
  <si>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</si>
  <si>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</si>
  <si>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</si>
  <si>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</si>
  <si>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</si>
  <si>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</si>
  <si>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</si>
  <si>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</si>
  <si>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</si>
  <si>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</si>
  <si>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</si>
  <si>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</si>
  <si>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</si>
  <si>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</si>
  <si>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</si>
  <si>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</si>
  <si>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</si>
  <si>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</si>
  <si>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</si>
  <si>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</si>
  <si>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</si>
  <si>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</si>
  <si>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</si>
  <si>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</si>
  <si>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</si>
  <si>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</si>
  <si>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</si>
  <si>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</si>
  <si>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</si>
  <si>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</si>
  <si>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</si>
  <si>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</si>
  <si>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</si>
  <si>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</si>
  <si>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</si>
  <si>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</si>
  <si>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</si>
  <si>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</si>
  <si>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</si>
  <si>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</si>
  <si>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</si>
  <si>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</si>
  <si>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</si>
  <si>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</si>
  <si>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</si>
  <si>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</si>
  <si>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</si>
  <si>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</si>
  <si>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</si>
  <si>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</si>
  <si>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</si>
  <si>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</si>
  <si>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</si>
  <si>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</si>
  <si>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</si>
  <si>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</si>
  <si>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</si>
  <si>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</si>
  <si>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</si>
  <si>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</si>
  <si>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</si>
  <si>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</si>
  <si>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</si>
  <si>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</si>
  <si>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</si>
  <si>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</si>
  <si>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</si>
  <si>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</si>
  <si>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</si>
  <si>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</si>
  <si>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</si>
  <si>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</si>
  <si>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</si>
  <si>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</si>
  <si>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</si>
  <si>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</si>
  <si>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</si>
  <si>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</si>
  <si>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</si>
  <si>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</si>
  <si>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</si>
  <si>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</si>
  <si>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</si>
  <si>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</si>
  <si>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</si>
  <si>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</si>
  <si>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</si>
  <si>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</si>
  <si>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</si>
  <si>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</si>
  <si>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</si>
  <si>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</si>
  <si>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</si>
  <si>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</si>
  <si>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</si>
  <si>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</si>
  <si>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</si>
  <si>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</si>
  <si>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</si>
  <si>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</si>
  <si>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</si>
  <si>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</si>
  <si>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</si>
  <si>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</si>
  <si>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</si>
  <si>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</si>
  <si>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</si>
  <si>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</si>
  <si>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</si>
  <si>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</si>
  <si>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</si>
  <si>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</si>
  <si>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</si>
  <si>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</si>
  <si>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</si>
  <si>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</si>
  <si>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</si>
  <si>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</si>
  <si>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</si>
  <si>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</si>
  <si>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</si>
  <si>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</si>
  <si>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</si>
  <si>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</si>
  <si>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</si>
  <si>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</si>
  <si>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</si>
  <si>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</si>
  <si>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</si>
  <si>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</si>
  <si>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</si>
  <si>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</si>
  <si>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</si>
  <si>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</si>
  <si>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</si>
  <si>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</si>
  <si>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</si>
  <si>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</si>
  <si>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</si>
  <si>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</si>
  <si>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</si>
  <si>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</si>
  <si>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</si>
  <si>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</si>
  <si>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</si>
  <si>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</si>
  <si>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</si>
  <si>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</si>
  <si>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</si>
  <si>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</si>
  <si>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</si>
  <si>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</si>
  <si>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</si>
  <si>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</si>
  <si>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</si>
  <si>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</si>
  <si>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</si>
  <si>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</si>
  <si>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</si>
  <si>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</si>
  <si>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</si>
  <si>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</si>
  <si>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</si>
  <si>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</si>
  <si>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</si>
  <si>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</si>
  <si>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</si>
  <si>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</si>
  <si>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</si>
  <si>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</si>
  <si>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</si>
  <si>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</si>
  <si>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</si>
  <si>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</si>
  <si>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</si>
  <si>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</si>
  <si>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</si>
  <si>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</si>
  <si>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</si>
  <si>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</si>
  <si>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</si>
  <si>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</si>
  <si>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</si>
  <si>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</si>
  <si>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</si>
  <si>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</si>
  <si>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</si>
  <si>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</si>
  <si>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</si>
  <si>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</si>
  <si>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</si>
  <si>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</si>
  <si>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</si>
  <si>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</si>
  <si>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</si>
  <si>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</si>
  <si>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</si>
  <si>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</si>
  <si>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</si>
  <si>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</si>
  <si>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</si>
  <si>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</si>
  <si>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</si>
  <si>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</si>
  <si>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</si>
  <si>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</si>
  <si>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</si>
  <si>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</si>
  <si>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</si>
  <si>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</si>
  <si>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</si>
  <si>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</si>
  <si>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</si>
  <si>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</si>
  <si>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</si>
  <si>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</si>
  <si>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</si>
  <si>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</si>
  <si>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</si>
  <si>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</si>
  <si>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</si>
  <si>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</si>
  <si>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</si>
  <si>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</si>
  <si>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</si>
  <si>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</si>
  <si>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</si>
  <si>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</si>
  <si>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</si>
  <si>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</si>
  <si>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</si>
  <si>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</si>
  <si>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</si>
  <si>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</si>
  <si>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</si>
  <si>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</si>
  <si>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</si>
  <si>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</si>
  <si>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</si>
  <si>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</si>
  <si>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</si>
  <si>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</si>
  <si>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</si>
  <si>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</si>
  <si>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</si>
  <si>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</si>
  <si>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</si>
  <si>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</si>
  <si>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</si>
  <si>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</si>
  <si>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</si>
  <si>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</si>
  <si>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</si>
  <si>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</si>
  <si>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</si>
  <si>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</si>
  <si>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</si>
  <si>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</si>
  <si>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</si>
  <si>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</si>
  <si>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</si>
  <si>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</si>
  <si>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</si>
  <si>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</si>
  <si>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</si>
  <si>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</si>
  <si>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</si>
  <si>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</si>
  <si>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</si>
  <si>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</si>
  <si>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</si>
  <si>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</si>
  <si>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</si>
  <si>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</si>
  <si>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</si>
  <si>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</si>
  <si>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</si>
  <si>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</si>
  <si>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</si>
  <si>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</si>
  <si>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</si>
  <si>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</si>
  <si>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</si>
  <si>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</si>
  <si>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</si>
  <si>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</si>
  <si>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</si>
  <si>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</si>
  <si>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</si>
  <si>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</si>
  <si>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</si>
  <si>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</si>
  <si>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</si>
  <si>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</si>
  <si>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</si>
  <si>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</si>
  <si>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</si>
  <si>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</si>
  <si>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</si>
  <si>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</si>
  <si>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</si>
  <si>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</si>
  <si>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</si>
  <si>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</si>
  <si>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</si>
  <si>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</si>
  <si>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</si>
  <si>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</si>
  <si>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</si>
  <si>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</si>
  <si>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</si>
  <si>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</si>
  <si>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</si>
  <si>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</si>
  <si>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</si>
  <si>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</si>
  <si>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</si>
  <si>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</si>
  <si>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</si>
  <si>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</si>
  <si>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</si>
  <si>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</si>
  <si>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</si>
  <si>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</si>
  <si>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</si>
  <si>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</si>
  <si>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</si>
  <si>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</si>
  <si>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</si>
  <si>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</si>
  <si>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</si>
  <si>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</si>
  <si>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</si>
  <si>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</si>
  <si>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</si>
  <si>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</si>
  <si>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</si>
  <si>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</si>
  <si>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</si>
  <si>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</si>
  <si>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</si>
  <si>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</si>
  <si>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</si>
  <si>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</si>
  <si>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</si>
  <si>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</si>
  <si>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</si>
  <si>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</si>
  <si>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</si>
  <si>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</si>
  <si>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</si>
  <si>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</si>
  <si>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</si>
  <si>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</si>
  <si>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</si>
  <si>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</si>
  <si>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</si>
  <si>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</si>
  <si>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</si>
  <si>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</si>
  <si>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</si>
  <si>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</si>
  <si>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</si>
  <si>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</si>
  <si>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</si>
  <si>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</si>
  <si>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</si>
  <si>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</si>
  <si>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</si>
  <si>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</si>
  <si>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</si>
  <si>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</si>
  <si>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</si>
  <si>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</si>
  <si>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</si>
  <si>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</si>
  <si>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</si>
  <si>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</si>
  <si>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</si>
  <si>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</si>
  <si>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</si>
  <si>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</si>
  <si>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</si>
  <si>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</si>
  <si>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</si>
  <si>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</si>
  <si>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</si>
  <si>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</si>
  <si>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</si>
  <si>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</si>
  <si>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</si>
  <si>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</si>
  <si>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</si>
  <si>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</si>
  <si>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</si>
  <si>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</si>
  <si>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</si>
  <si>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</si>
  <si>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</si>
  <si>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</si>
  <si>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</si>
  <si>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</si>
  <si>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</si>
  <si>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</si>
  <si>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</si>
  <si>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</si>
  <si>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</si>
  <si>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</si>
  <si>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</si>
  <si>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</si>
  <si>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</si>
  <si>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</si>
  <si>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</si>
  <si>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</si>
  <si>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</si>
  <si>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</si>
  <si>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</si>
  <si>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</si>
  <si>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</si>
  <si>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</si>
  <si>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</si>
  <si>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</si>
  <si>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</si>
  <si>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</si>
  <si>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</si>
  <si>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</si>
  <si>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</si>
  <si>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</si>
  <si>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</si>
  <si>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</si>
  <si>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</si>
  <si>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</si>
  <si>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</si>
  <si>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</si>
  <si>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</si>
  <si>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</si>
  <si>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</si>
  <si>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</si>
  <si>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</si>
  <si>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</si>
  <si>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</si>
  <si>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</si>
  <si>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</si>
  <si>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</si>
  <si>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</si>
  <si>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</si>
  <si>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</si>
  <si>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</si>
  <si>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</si>
  <si>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</si>
  <si>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</si>
  <si>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</si>
  <si>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</si>
  <si>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</si>
  <si>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</si>
  <si>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</si>
  <si>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</si>
  <si>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</si>
  <si>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</si>
  <si>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</si>
  <si>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</si>
  <si>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</si>
  <si>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</si>
  <si>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</si>
  <si>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</si>
  <si>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</si>
  <si>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</si>
  <si>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</si>
  <si>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</si>
  <si>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</si>
  <si>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</si>
  <si>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</si>
  <si>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</si>
  <si>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</si>
  <si>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</si>
  <si>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</si>
  <si>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</si>
  <si>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</si>
  <si>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</si>
  <si>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</si>
  <si>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</si>
  <si>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</si>
  <si>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</si>
  <si>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</si>
  <si>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</si>
  <si>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</si>
  <si>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</si>
  <si>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</si>
  <si>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</si>
  <si>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</si>
  <si>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</si>
  <si>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</si>
  <si>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</si>
  <si>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</si>
  <si>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</si>
  <si>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</si>
  <si>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</si>
  <si>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</si>
  <si>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</si>
  <si>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</si>
  <si>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</si>
  <si>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</si>
  <si>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</si>
  <si>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</si>
  <si>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</si>
  <si>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</si>
  <si>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</si>
  <si>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</si>
  <si>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</si>
  <si>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</si>
  <si>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</si>
  <si>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</si>
  <si>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</si>
  <si>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</si>
  <si>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</si>
  <si>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</si>
  <si>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</si>
  <si>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</si>
  <si>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</si>
  <si>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</si>
  <si>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</si>
  <si>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</si>
  <si>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</si>
  <si>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</si>
  <si>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</si>
  <si>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</si>
  <si>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</si>
  <si>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</si>
  <si>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</si>
  <si>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</si>
  <si>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</si>
  <si>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</si>
  <si>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</si>
  <si>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</si>
  <si>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</si>
  <si>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</si>
  <si>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</si>
  <si>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</si>
  <si>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</si>
  <si>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</si>
  <si>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</si>
  <si>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</si>
  <si>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</si>
  <si>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</si>
  <si>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</si>
  <si>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</si>
  <si>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</si>
  <si>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</si>
  <si>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</si>
  <si>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</si>
  <si>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</si>
  <si>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</si>
  <si>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</si>
  <si>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</si>
  <si>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</si>
  <si>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</si>
  <si>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</si>
  <si>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</si>
  <si>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</si>
  <si>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</si>
  <si>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</si>
  <si>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</si>
  <si>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</si>
  <si>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</si>
  <si>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</si>
  <si>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</si>
  <si>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</si>
  <si>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</si>
  <si>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</si>
  <si>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</si>
  <si>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</si>
  <si>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</si>
  <si>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</si>
  <si>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</si>
  <si>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</si>
  <si>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</si>
  <si>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</si>
  <si>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</si>
  <si>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</si>
  <si>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</si>
  <si>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</si>
  <si>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</si>
  <si>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</si>
  <si>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</si>
  <si>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</si>
  <si>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</si>
  <si>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</si>
  <si>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</si>
  <si>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</si>
  <si>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</si>
  <si>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</si>
  <si>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</si>
  <si>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</si>
  <si>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</si>
  <si>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</si>
  <si>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</si>
  <si>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</si>
  <si>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</si>
  <si>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</si>
  <si>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</si>
  <si>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</si>
  <si>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</si>
  <si>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</si>
  <si>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</si>
  <si>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</si>
  <si>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</si>
  <si>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</si>
  <si>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</si>
  <si>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</si>
  <si>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</si>
  <si>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</si>
  <si>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</si>
  <si>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</si>
  <si>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</si>
  <si>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</si>
  <si>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</si>
  <si>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</si>
  <si>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</si>
  <si>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</si>
  <si>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</si>
  <si>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</si>
  <si>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</si>
  <si>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</si>
  <si>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</si>
  <si>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</si>
  <si>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</si>
  <si>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</si>
  <si>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</si>
  <si>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</si>
  <si>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</si>
  <si>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</si>
  <si>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</si>
  <si>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</si>
  <si>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</si>
  <si>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</si>
  <si>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</si>
  <si>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</si>
  <si>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</si>
  <si>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</si>
  <si>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</si>
  <si>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</si>
  <si>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</si>
  <si>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</si>
  <si>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</si>
  <si>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</si>
  <si>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</si>
  <si>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</si>
  <si>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</si>
  <si>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</si>
  <si>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</si>
  <si>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</si>
  <si>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</si>
  <si>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</si>
  <si>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</si>
  <si>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</si>
  <si>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</si>
  <si>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</si>
  <si>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</si>
  <si>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</si>
  <si>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</si>
  <si>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</si>
  <si>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</si>
  <si>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</si>
  <si>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</si>
  <si>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</si>
  <si>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</si>
  <si>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</si>
  <si>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</si>
  <si>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</si>
  <si>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</si>
  <si>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</si>
  <si>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</si>
  <si>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</si>
  <si>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</si>
  <si>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</si>
  <si>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</si>
  <si>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</si>
  <si>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</si>
  <si>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</si>
  <si>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</si>
  <si>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</si>
  <si>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</si>
  <si>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</si>
  <si>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</si>
  <si>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</si>
  <si>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</si>
  <si>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</si>
  <si>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</si>
  <si>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</si>
  <si>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</si>
  <si>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</si>
  <si>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</si>
  <si>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</si>
  <si>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</si>
  <si>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</si>
  <si>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</si>
  <si>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</si>
  <si>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</si>
  <si>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</si>
  <si>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</si>
  <si>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</si>
  <si>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</si>
  <si>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</si>
  <si>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</si>
  <si>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</si>
  <si>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</si>
  <si>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</si>
  <si>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</si>
  <si>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</si>
  <si>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</si>
  <si>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</si>
  <si>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</si>
  <si>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</si>
  <si>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</si>
  <si>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</si>
  <si>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</si>
  <si>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</si>
  <si>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</si>
  <si>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</si>
  <si>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</si>
  <si>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</si>
  <si>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</si>
  <si>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</si>
  <si>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</si>
  <si>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</si>
  <si>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</si>
  <si>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</si>
  <si>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</si>
  <si>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</si>
  <si>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</si>
  <si>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</si>
  <si>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</si>
  <si>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</si>
  <si>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</si>
  <si>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</si>
  <si>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</si>
  <si>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</si>
  <si>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</si>
  <si>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</si>
  <si>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</si>
  <si>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</si>
  <si>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</si>
  <si>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</si>
  <si>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</si>
  <si>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</si>
  <si>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</si>
  <si>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</si>
  <si>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</si>
  <si>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</si>
  <si>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</si>
  <si>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</si>
  <si>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</si>
  <si>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</si>
  <si>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</si>
  <si>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</si>
  <si>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</si>
  <si>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</si>
  <si>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</si>
  <si>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</si>
  <si>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</si>
  <si>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</si>
  <si>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</si>
  <si>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</si>
  <si>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</si>
  <si>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</si>
  <si>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</si>
  <si>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</si>
  <si>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</si>
  <si>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</si>
  <si>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</si>
  <si>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</si>
  <si>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</si>
  <si>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</si>
  <si>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</si>
  <si>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</si>
  <si>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</si>
  <si>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</si>
  <si>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</si>
  <si>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</si>
  <si>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</si>
  <si>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</si>
  <si>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</si>
  <si>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</si>
  <si>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</si>
  <si>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</si>
  <si>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</si>
  <si>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</si>
  <si>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</si>
  <si>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</si>
  <si>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</si>
  <si>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</si>
  <si>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</si>
  <si>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</si>
  <si>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</si>
  <si>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</si>
  <si>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</si>
  <si>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</si>
  <si>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</si>
  <si>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</si>
  <si>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</si>
  <si>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</si>
  <si>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</si>
  <si>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</si>
  <si>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</si>
  <si>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</si>
  <si>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</si>
  <si>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</si>
  <si>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</si>
  <si>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</si>
  <si>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</si>
  <si>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</si>
  <si>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</si>
  <si>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</si>
  <si>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</si>
  <si>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</si>
  <si>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</si>
  <si>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</si>
  <si>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</si>
  <si>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</si>
  <si>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</si>
  <si>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</si>
  <si>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</si>
  <si>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</si>
  <si>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</si>
  <si>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</si>
  <si>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</si>
  <si>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</si>
  <si>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</si>
  <si>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</si>
  <si>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</si>
  <si>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</si>
  <si>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</si>
  <si>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</si>
  <si>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</si>
  <si>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</si>
  <si>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</si>
  <si>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</si>
  <si>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</si>
  <si>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</si>
  <si>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</si>
  <si>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</si>
  <si>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</si>
  <si>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</si>
  <si>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</si>
  <si>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</si>
  <si>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</si>
  <si>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</si>
  <si>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</si>
  <si>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</si>
  <si>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</si>
  <si>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</si>
  <si>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</si>
  <si>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</si>
  <si>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</si>
  <si>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</si>
  <si>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</si>
  <si>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</si>
  <si>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</si>
  <si>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</si>
  <si>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</si>
  <si>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</si>
  <si>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</si>
  <si>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</si>
  <si>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</si>
  <si>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</si>
  <si>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</si>
  <si>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</si>
  <si>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</si>
  <si>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</si>
  <si>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</si>
  <si>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</si>
  <si>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</si>
  <si>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</si>
  <si>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</si>
  <si>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</si>
  <si>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</si>
  <si>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</si>
  <si>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</si>
  <si>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</si>
  <si>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</si>
  <si>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</si>
  <si>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</si>
  <si>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</si>
  <si>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</si>
  <si>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</si>
  <si>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</si>
  <si>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</si>
  <si>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</si>
  <si>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</si>
  <si>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</si>
  <si>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</si>
  <si>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</si>
  <si>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</si>
  <si>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</si>
  <si>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</si>
  <si>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</si>
  <si>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</si>
  <si>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</si>
  <si>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</si>
  <si>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</si>
  <si>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</si>
  <si>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</si>
  <si>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</si>
  <si>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</si>
  <si>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</si>
  <si>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</si>
  <si>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</si>
  <si>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</si>
  <si>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</si>
  <si>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</si>
  <si>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</si>
  <si>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</si>
  <si>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</si>
  <si>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</si>
  <si>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</si>
  <si>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</si>
  <si>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</si>
  <si>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</si>
  <si>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</si>
  <si>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</si>
  <si>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</si>
  <si>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</si>
  <si>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</si>
  <si>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</si>
  <si>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</si>
  <si>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</si>
  <si>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</si>
  <si>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</si>
  <si>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</si>
  <si>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</si>
  <si>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</si>
  <si>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</si>
  <si>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</si>
  <si>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</si>
  <si>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</si>
  <si>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</si>
  <si>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</si>
  <si>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</si>
  <si>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</si>
  <si>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</si>
  <si>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</si>
  <si>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</si>
  <si>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</si>
  <si>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</si>
  <si>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</si>
  <si>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</si>
  <si>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</si>
  <si>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</si>
  <si>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</si>
  <si>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</si>
  <si>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</si>
  <si>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</si>
  <si>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</si>
  <si>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</si>
  <si>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</si>
  <si>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</si>
  <si>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</si>
  <si>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</si>
  <si>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</si>
  <si>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</si>
  <si>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</si>
  <si>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</si>
  <si>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</si>
  <si>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</si>
  <si>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</si>
  <si>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</si>
  <si>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</si>
  <si>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</si>
  <si>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</si>
  <si>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</si>
  <si>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</si>
  <si>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</si>
  <si>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</si>
  <si>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</si>
  <si>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</si>
  <si>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</si>
  <si>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</si>
  <si>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</si>
  <si>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</si>
  <si>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</si>
  <si>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</si>
  <si>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</si>
  <si>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</si>
  <si>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</si>
  <si>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</si>
  <si>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</si>
  <si>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</si>
  <si>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</si>
  <si>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</si>
  <si>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</si>
  <si>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</si>
  <si>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</si>
  <si>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</si>
  <si>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</si>
  <si>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</si>
  <si>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</si>
  <si>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</si>
  <si>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</si>
  <si>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</si>
  <si>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</si>
  <si>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</si>
  <si>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</si>
  <si>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</si>
  <si>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</si>
  <si>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</si>
  <si>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</si>
  <si>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</si>
  <si>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</si>
  <si>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</si>
  <si>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</si>
  <si>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</si>
  <si>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</si>
  <si>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</si>
  <si>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</si>
  <si>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</si>
  <si>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</si>
  <si>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</si>
  <si>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</si>
  <si>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</si>
  <si>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</si>
  <si>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</si>
  <si>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</si>
  <si>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</si>
  <si>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</si>
  <si>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</si>
  <si>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</si>
  <si>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</si>
  <si>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</si>
  <si>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</si>
  <si>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</si>
  <si>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</si>
  <si>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</si>
  <si>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</si>
  <si>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</si>
  <si>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</si>
  <si>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</si>
  <si>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</si>
  <si>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</si>
  <si>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</si>
  <si>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</si>
  <si>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</si>
  <si>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</si>
  <si>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</si>
  <si>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</si>
  <si>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</si>
  <si>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</si>
  <si>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</si>
  <si>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</si>
  <si>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</si>
  <si>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</si>
  <si>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</si>
  <si>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</si>
  <si>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</si>
  <si>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</si>
  <si>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</si>
  <si>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</si>
  <si>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</si>
  <si>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</si>
  <si>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</si>
  <si>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</si>
  <si>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</si>
  <si>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</si>
  <si>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</si>
  <si>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</si>
  <si>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</si>
  <si>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</si>
  <si>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</si>
  <si>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</si>
  <si>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</si>
  <si>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</si>
  <si>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</si>
  <si>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</si>
  <si>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</si>
  <si>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</si>
  <si>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</si>
  <si>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</si>
  <si>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</si>
  <si>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</si>
  <si>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</si>
  <si>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</si>
  <si>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</si>
  <si>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</si>
  <si>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</si>
  <si>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</si>
  <si>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</si>
  <si>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</si>
  <si>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</si>
  <si>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</si>
  <si>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</si>
  <si>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</si>
  <si>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</si>
  <si>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</si>
  <si>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</si>
  <si>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</si>
  <si>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</si>
  <si>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</si>
  <si>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</si>
  <si>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</si>
  <si>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</si>
  <si>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</si>
  <si>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</si>
  <si>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</si>
  <si>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</si>
  <si>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</si>
  <si>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</si>
  <si>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</si>
  <si>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</si>
  <si>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</si>
  <si>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</si>
  <si>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</si>
  <si>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</si>
  <si>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</si>
  <si>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</si>
  <si>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</si>
  <si>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</si>
  <si>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</si>
  <si>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</si>
  <si>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</si>
  <si>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</si>
  <si>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</si>
  <si>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</si>
  <si>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</si>
  <si>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</si>
  <si>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</si>
  <si>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</si>
  <si>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</si>
  <si>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</si>
  <si>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</si>
  <si>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</si>
  <si>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</si>
  <si>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</si>
  <si>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</si>
  <si>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</si>
  <si>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</si>
  <si>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</si>
  <si>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</si>
  <si>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</si>
  <si>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</si>
  <si>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</si>
  <si>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</si>
  <si>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</si>
  <si>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</si>
  <si>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</si>
  <si>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</si>
  <si>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</si>
  <si>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</si>
  <si>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</si>
  <si>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</si>
  <si>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</si>
  <si>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</si>
  <si>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</si>
  <si>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</si>
  <si>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</si>
  <si>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</si>
  <si>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</si>
  <si>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</si>
  <si>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</si>
  <si>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</si>
  <si>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</si>
  <si>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</si>
  <si>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</si>
  <si>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</si>
  <si>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</si>
  <si>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</si>
  <si>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</si>
  <si>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</si>
  <si>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</si>
  <si>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</si>
  <si>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</si>
  <si>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</si>
  <si>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</si>
  <si>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</si>
  <si>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</si>
  <si>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</si>
  <si>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</si>
  <si>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</si>
  <si>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</si>
  <si>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</si>
  <si>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</si>
  <si>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</si>
  <si>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</si>
  <si>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</si>
  <si>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</si>
  <si>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</si>
  <si>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</si>
  <si>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</si>
  <si>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</si>
  <si>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</si>
  <si>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</si>
  <si>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</si>
  <si>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</si>
  <si>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</si>
  <si>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</si>
  <si>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</si>
  <si>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</si>
  <si>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</si>
  <si>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</si>
  <si>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</si>
  <si>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</si>
  <si>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</si>
  <si>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</si>
  <si>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</si>
  <si>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</si>
  <si>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</si>
  <si>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</si>
  <si>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</si>
  <si>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</si>
  <si>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</si>
  <si>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</si>
  <si>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</si>
  <si>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</si>
  <si>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</si>
  <si>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</si>
  <si>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</si>
  <si>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</si>
  <si>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</si>
  <si>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</si>
  <si>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</si>
  <si>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</si>
  <si>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</si>
  <si>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</si>
  <si>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</si>
  <si>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</si>
  <si>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</si>
  <si>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</si>
  <si>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</si>
  <si>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</si>
  <si>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</si>
  <si>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</si>
  <si>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</si>
  <si>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</si>
  <si>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</si>
  <si>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</si>
  <si>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</si>
  <si>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</si>
  <si>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</si>
  <si>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</si>
  <si>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</si>
  <si>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</si>
  <si>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</si>
  <si>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</si>
  <si>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</si>
  <si>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</si>
  <si>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</si>
  <si>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</si>
  <si>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</si>
  <si>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</si>
  <si>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</si>
  <si>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</si>
  <si>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</si>
  <si>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</si>
  <si>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</si>
  <si>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</si>
  <si>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</si>
  <si>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</si>
  <si>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</si>
  <si>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</si>
  <si>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</si>
  <si>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</si>
  <si>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</si>
  <si>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</si>
  <si>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</si>
  <si>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</si>
  <si>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</si>
  <si>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</si>
  <si>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</si>
  <si>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</si>
  <si>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</si>
  <si>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</si>
  <si>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</si>
  <si>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</si>
  <si>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</si>
  <si>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</si>
  <si>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</si>
  <si>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</si>
  <si>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</si>
  <si>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</si>
  <si>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</si>
  <si>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</si>
  <si>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</si>
  <si>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</si>
  <si>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</si>
  <si>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</si>
  <si>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</si>
  <si>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</si>
  <si>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</si>
  <si>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</si>
  <si>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</si>
  <si>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</si>
  <si>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</si>
  <si>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</si>
  <si>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</si>
  <si>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</si>
  <si>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</si>
  <si>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</si>
  <si>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</si>
  <si>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</si>
  <si>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</si>
  <si>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</si>
  <si>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</si>
  <si>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</si>
  <si>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</si>
  <si>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</si>
  <si>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</si>
  <si>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</si>
  <si>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</si>
  <si>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</si>
  <si>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</si>
  <si>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</si>
  <si>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</si>
  <si>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</si>
  <si>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</si>
  <si>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</si>
  <si>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</si>
  <si>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</si>
  <si>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</si>
  <si>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</si>
  <si>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</si>
  <si>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</si>
  <si>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</si>
  <si>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</si>
  <si>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</si>
  <si>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</si>
  <si>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</si>
  <si>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</si>
  <si>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</si>
  <si>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</si>
  <si>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</si>
  <si>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</si>
  <si>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</si>
  <si>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</si>
  <si>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</si>
  <si>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</si>
  <si>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</si>
  <si>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</si>
  <si>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</si>
  <si>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</si>
  <si>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</si>
  <si>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</si>
  <si>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</si>
  <si>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</si>
  <si>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</si>
  <si>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</si>
  <si>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</si>
  <si>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</si>
  <si>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</si>
  <si>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</si>
  <si>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</si>
  <si>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</si>
  <si>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</si>
  <si>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</si>
  <si>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</si>
  <si>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</si>
  <si>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</si>
  <si>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</si>
  <si>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</si>
  <si>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</si>
  <si>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</si>
  <si>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</si>
  <si>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</si>
  <si>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</si>
  <si>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</si>
  <si>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</si>
  <si>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</si>
  <si>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</si>
  <si>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</si>
  <si>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</si>
  <si>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</si>
  <si>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</si>
  <si>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</si>
  <si>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</si>
  <si>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</si>
  <si>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</si>
  <si>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</si>
  <si>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</si>
  <si>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</si>
  <si>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</si>
  <si>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</si>
  <si>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</si>
  <si>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</si>
  <si>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</si>
  <si>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</si>
  <si>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</si>
  <si>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</si>
  <si>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</si>
  <si>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</si>
  <si>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</si>
  <si>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</si>
  <si>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</si>
  <si>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</si>
  <si>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</si>
  <si>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</si>
  <si>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</si>
  <si>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</si>
  <si>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</si>
  <si>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</si>
  <si>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</si>
  <si>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</si>
  <si>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</si>
  <si>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</si>
  <si>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</si>
  <si>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</si>
  <si>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</si>
  <si>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</si>
  <si>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</si>
  <si>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</si>
  <si>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</si>
  <si>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</si>
  <si>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</si>
  <si>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</si>
  <si>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</si>
  <si>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</si>
  <si>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</si>
  <si>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</si>
  <si>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</si>
  <si>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</si>
  <si>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</si>
  <si>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</si>
  <si>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</si>
  <si>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</si>
  <si>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</si>
  <si>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</si>
  <si>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</si>
  <si>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</si>
  <si>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</si>
  <si>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</si>
  <si>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</si>
  <si>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</si>
  <si>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</si>
  <si>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</si>
  <si>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</si>
  <si>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</si>
  <si>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</si>
  <si>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</si>
  <si>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</si>
  <si>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</si>
  <si>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</si>
  <si>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</si>
  <si>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</si>
  <si>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</si>
  <si>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</si>
  <si>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</si>
  <si>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</si>
  <si>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</si>
  <si>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</si>
  <si>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</si>
  <si>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</si>
  <si>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</si>
  <si>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</si>
  <si>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</si>
  <si>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</si>
  <si>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</si>
  <si>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</si>
  <si>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</si>
  <si>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</si>
  <si>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</si>
  <si>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</si>
  <si>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</si>
  <si>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</si>
  <si>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</si>
  <si>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</si>
  <si>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</si>
  <si>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</si>
  <si>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</si>
  <si>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</si>
  <si>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</si>
  <si>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</si>
  <si>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</si>
  <si>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</si>
  <si>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</si>
  <si>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</si>
  <si>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</si>
  <si>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</si>
  <si>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</si>
  <si>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</si>
  <si>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</si>
  <si>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</si>
  <si>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</si>
  <si>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</si>
  <si>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</si>
  <si>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</si>
  <si>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</si>
  <si>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</si>
  <si>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</si>
  <si>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</si>
  <si>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</si>
  <si>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</si>
  <si>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</si>
  <si>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</si>
  <si>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</si>
  <si>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</si>
  <si>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</si>
  <si>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</si>
  <si>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</si>
  <si>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</si>
  <si>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</si>
  <si>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</si>
  <si>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</si>
  <si>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</si>
  <si>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</si>
  <si>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</si>
  <si>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</si>
  <si>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</si>
  <si>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</si>
  <si>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</si>
  <si>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</si>
  <si>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</si>
  <si>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</si>
  <si>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</si>
  <si>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</si>
  <si>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</si>
  <si>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</si>
  <si>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</si>
  <si>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</si>
  <si>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</si>
  <si>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</si>
  <si>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</si>
  <si>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</si>
  <si>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</si>
  <si>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</si>
  <si>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</si>
  <si>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</si>
  <si>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</si>
  <si>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</si>
  <si>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</si>
  <si>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</si>
  <si>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</si>
  <si>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</si>
  <si>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</si>
  <si>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</si>
  <si>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</si>
  <si>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</si>
  <si>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</si>
  <si>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</si>
  <si>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</si>
  <si>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</si>
  <si>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</si>
  <si>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</si>
  <si>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</si>
  <si>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</si>
  <si>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</si>
  <si>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</si>
  <si>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</si>
  <si>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</si>
  <si>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</si>
  <si>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</si>
  <si>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</si>
  <si>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</si>
  <si>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</si>
  <si>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</si>
  <si>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</si>
  <si>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</si>
  <si>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</si>
  <si>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</si>
  <si>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</si>
  <si>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</si>
  <si>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</si>
  <si>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</si>
  <si>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</si>
  <si>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</si>
  <si>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</si>
  <si>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</si>
  <si>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</si>
  <si>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</si>
  <si>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</si>
  <si>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</si>
  <si>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</si>
  <si>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</si>
  <si>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</si>
  <si>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</si>
  <si>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</si>
  <si>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</si>
  <si>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</si>
  <si>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</si>
  <si>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</si>
  <si>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</si>
  <si>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</si>
  <si>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</si>
  <si>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</si>
  <si>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</si>
  <si>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</si>
  <si>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</si>
  <si>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</si>
  <si>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</si>
  <si>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</si>
  <si>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</si>
  <si>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</si>
  <si>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</si>
  <si>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</si>
  <si>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</si>
  <si>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</si>
  <si>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</si>
  <si>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</si>
  <si>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</si>
  <si>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</si>
  <si>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</si>
  <si>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</si>
  <si>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</si>
  <si>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</si>
  <si>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</si>
  <si>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</si>
  <si>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</si>
  <si>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</si>
  <si>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</si>
  <si>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</si>
  <si>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</si>
  <si>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</si>
  <si>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</si>
  <si>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</si>
  <si>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</si>
  <si>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</si>
  <si>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</si>
  <si>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</si>
  <si>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</si>
  <si>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</si>
  <si>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</si>
  <si>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</si>
  <si>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</si>
  <si>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</si>
  <si>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</si>
  <si>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</si>
  <si>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</si>
  <si>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</si>
  <si>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</si>
  <si>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</si>
  <si>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</si>
  <si>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</si>
  <si>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</si>
  <si>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</si>
  <si>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</si>
  <si>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</si>
  <si>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</si>
  <si>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</si>
  <si>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</si>
  <si>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</si>
  <si>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</si>
  <si>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</si>
  <si>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</si>
  <si>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</si>
  <si>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</si>
  <si>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</si>
  <si>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</si>
  <si>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</si>
  <si>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</si>
  <si>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</si>
  <si>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</si>
  <si>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</si>
  <si>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</si>
  <si>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</si>
  <si>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</si>
  <si>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</si>
  <si>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</si>
  <si>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</si>
  <si>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</si>
  <si>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</si>
  <si>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</si>
  <si>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</si>
  <si>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</si>
  <si>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</si>
  <si>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</si>
  <si>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</si>
  <si>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</si>
  <si>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</si>
  <si>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</si>
  <si>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</si>
  <si>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</si>
  <si>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</si>
  <si>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</si>
  <si>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</si>
  <si>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</si>
  <si>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</si>
  <si>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</si>
  <si>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</si>
  <si>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</si>
  <si>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</si>
  <si>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</si>
  <si>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</si>
  <si>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</si>
  <si>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</si>
  <si>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</si>
  <si>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</si>
  <si>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</si>
  <si>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</si>
  <si>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</si>
  <si>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</si>
  <si>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</si>
  <si>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</si>
  <si>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</si>
  <si>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</si>
  <si>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</si>
  <si>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</si>
  <si>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</si>
  <si>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</si>
  <si>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</si>
  <si>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</si>
  <si>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</si>
  <si>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</si>
  <si>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</si>
  <si>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</si>
  <si>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</si>
  <si>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</si>
  <si>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</si>
  <si>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</si>
  <si>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</si>
  <si>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</si>
  <si>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</si>
  <si>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</si>
  <si>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</si>
  <si>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</si>
  <si>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</si>
  <si>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</si>
  <si>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</si>
  <si>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</si>
  <si>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</si>
  <si>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</si>
  <si>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</si>
  <si>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</si>
  <si>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</si>
  <si>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</si>
  <si>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</si>
  <si>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</si>
  <si>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</si>
  <si>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</si>
  <si>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</si>
  <si>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</si>
  <si>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</si>
  <si>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</si>
  <si>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</si>
  <si>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</si>
  <si>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</si>
  <si>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</si>
  <si>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</si>
  <si>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</si>
  <si>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</si>
  <si>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</si>
  <si>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</si>
  <si>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</si>
  <si>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</si>
  <si>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</si>
  <si>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</si>
  <si>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</si>
  <si>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</si>
  <si>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</si>
  <si>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</si>
  <si>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</si>
  <si>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</si>
  <si>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</si>
  <si>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</si>
  <si>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</si>
  <si>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</si>
  <si>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</si>
  <si>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</si>
  <si>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</si>
  <si>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</si>
  <si>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</si>
  <si>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</si>
  <si>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</si>
  <si>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</si>
  <si>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</si>
  <si>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</si>
  <si>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</si>
  <si>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</si>
  <si>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</si>
  <si>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</si>
  <si>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</si>
  <si>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</si>
  <si>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</si>
  <si>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</si>
  <si>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</si>
  <si>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</si>
  <si>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</si>
  <si>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</si>
  <si>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</si>
  <si>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</si>
  <si>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</si>
  <si>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</si>
  <si>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</si>
  <si>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</si>
  <si>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</si>
  <si>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</si>
  <si>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</si>
  <si>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</si>
  <si>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</si>
  <si>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</si>
  <si>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</si>
  <si>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</si>
  <si>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</si>
  <si>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</si>
  <si>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</si>
  <si>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</si>
  <si>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</si>
  <si>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</si>
  <si>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</si>
  <si>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</si>
  <si>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</si>
  <si>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</si>
  <si>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</si>
  <si>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</si>
  <si>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</si>
  <si>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</si>
  <si>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</si>
  <si>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</si>
  <si>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</si>
  <si>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</si>
  <si>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</si>
  <si>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</si>
  <si>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</si>
  <si>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</si>
  <si>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</si>
  <si>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</si>
  <si>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</si>
  <si>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</si>
  <si>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</si>
  <si>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</si>
  <si>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</si>
  <si>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</si>
  <si>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</si>
  <si>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</si>
  <si>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</si>
  <si>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</si>
  <si>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</si>
  <si>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</si>
  <si>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</si>
  <si>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</si>
  <si>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</si>
  <si>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</si>
  <si>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</si>
  <si>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</si>
  <si>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</si>
  <si>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</si>
  <si>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</si>
  <si>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</si>
  <si>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</si>
  <si>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</si>
  <si>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</si>
  <si>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</si>
  <si>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</si>
  <si>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</si>
  <si>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</si>
  <si>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</si>
  <si>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</si>
  <si>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</si>
  <si>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</si>
  <si>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</si>
  <si>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</si>
  <si>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</si>
  <si>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</si>
  <si>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</si>
  <si>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</si>
  <si>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</si>
  <si>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</si>
  <si>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</si>
  <si>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</si>
  <si>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</si>
  <si>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</si>
  <si>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</si>
  <si>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</si>
  <si>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</si>
  <si>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</si>
  <si>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</si>
  <si>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</si>
  <si>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</si>
  <si>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</si>
  <si>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</si>
  <si>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</si>
  <si>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</si>
  <si>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</si>
  <si>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</si>
  <si>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</si>
  <si>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</si>
  <si>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</si>
  <si>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</si>
  <si>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</si>
  <si>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</si>
  <si>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</si>
  <si>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</si>
  <si>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</si>
  <si>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</si>
  <si>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</si>
  <si>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</si>
  <si>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</si>
  <si>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</si>
  <si>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</si>
  <si>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</si>
  <si>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</si>
  <si>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</si>
  <si>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</si>
  <si>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</si>
  <si>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</si>
  <si>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</si>
  <si>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</si>
  <si>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</si>
  <si>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</si>
  <si>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</si>
  <si>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</si>
  <si>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</si>
  <si>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</si>
  <si>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</si>
  <si>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</si>
  <si>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</si>
  <si>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</si>
  <si>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</si>
  <si>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</si>
  <si>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</si>
  <si>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</si>
  <si>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</si>
  <si>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</si>
  <si>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</si>
  <si>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</si>
  <si>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</si>
  <si>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</si>
  <si>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</si>
  <si>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</si>
  <si>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</si>
  <si>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</si>
  <si>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</si>
  <si>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</si>
  <si>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</si>
  <si>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</si>
  <si>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</si>
  <si>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</si>
  <si>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</si>
  <si>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</si>
  <si>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</si>
  <si>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</si>
  <si>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</si>
  <si>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</si>
  <si>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</si>
  <si>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</si>
  <si>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</si>
  <si>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</si>
  <si>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</si>
  <si>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</si>
  <si>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</si>
  <si>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</si>
  <si>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</si>
  <si>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</si>
  <si>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</si>
  <si>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</si>
  <si>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</si>
  <si>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</si>
  <si>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</si>
  <si>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</si>
  <si>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</si>
  <si>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</si>
  <si>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</si>
  <si>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</si>
  <si>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</si>
  <si>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</si>
  <si>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</si>
  <si>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</si>
  <si>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</si>
  <si>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</si>
  <si>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</si>
  <si>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</si>
  <si>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</si>
  <si>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</si>
  <si>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</si>
  <si>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</si>
  <si>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</si>
  <si>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</si>
  <si>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</si>
  <si>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</si>
  <si>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</si>
  <si>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</si>
  <si>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</si>
  <si>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</si>
  <si>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</si>
  <si>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</si>
  <si>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</si>
  <si>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</si>
  <si>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</si>
  <si>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</si>
  <si>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</si>
  <si>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</si>
  <si>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</si>
  <si>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</si>
  <si>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</si>
  <si>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</si>
  <si>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</si>
  <si>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</si>
  <si>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</si>
  <si>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</si>
  <si>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</si>
  <si>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</si>
  <si>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</si>
  <si>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</si>
  <si>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</si>
  <si>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</si>
  <si>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</si>
  <si>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</si>
  <si>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</si>
  <si>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</si>
  <si>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</si>
  <si>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</si>
  <si>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</si>
  <si>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</si>
  <si>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</si>
  <si>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</si>
  <si>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</si>
  <si>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</si>
  <si>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</si>
  <si>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</si>
  <si>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</si>
  <si>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</si>
  <si>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</si>
  <si>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</si>
  <si>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</si>
  <si>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</si>
  <si>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</si>
  <si>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</si>
  <si>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</si>
  <si>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</si>
  <si>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</si>
  <si>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</si>
  <si>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</si>
  <si>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</si>
  <si>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</si>
  <si>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</si>
  <si>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</si>
  <si>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</si>
  <si>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</si>
  <si>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</si>
  <si>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</si>
  <si>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</si>
  <si>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</si>
  <si>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</si>
  <si>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</si>
  <si>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</si>
  <si>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</si>
  <si>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</si>
  <si>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</si>
  <si>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</si>
  <si>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</si>
  <si>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</si>
  <si>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</si>
  <si>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</si>
  <si>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</si>
  <si>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</si>
  <si>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</si>
  <si>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</si>
  <si>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</si>
  <si>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</si>
  <si>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</si>
  <si>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</si>
  <si>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</si>
  <si>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</si>
  <si>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</si>
  <si>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</si>
  <si>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</si>
  <si>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</si>
  <si>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</si>
  <si>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</si>
  <si>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</si>
  <si>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</si>
  <si>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</si>
  <si>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</si>
  <si>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</si>
  <si>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</si>
  <si>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</si>
  <si>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</si>
  <si>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</si>
  <si>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</si>
  <si>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</si>
  <si>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</si>
  <si>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</si>
  <si>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</si>
  <si>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</si>
  <si>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</si>
  <si>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</si>
  <si>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</si>
  <si>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</si>
  <si>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</si>
  <si>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</si>
  <si>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</si>
  <si>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</si>
  <si>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</si>
  <si>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</si>
  <si>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</si>
  <si>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</si>
  <si>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</si>
  <si>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</si>
  <si>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</si>
  <si>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</si>
  <si>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</si>
  <si>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</si>
  <si>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</si>
  <si>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</si>
  <si>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</si>
  <si>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</si>
  <si>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</si>
  <si>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</si>
  <si>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</si>
  <si>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</si>
  <si>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</si>
  <si>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</si>
  <si>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</si>
  <si>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</si>
  <si>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</si>
  <si>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</si>
  <si>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</si>
  <si>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</si>
  <si>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</si>
  <si>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</si>
  <si>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</si>
  <si>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</si>
  <si>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</si>
  <si>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</si>
  <si>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</si>
  <si>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</si>
  <si>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</si>
  <si>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</si>
  <si>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</si>
  <si>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</si>
  <si>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</si>
  <si>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</si>
  <si>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</si>
  <si>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</si>
  <si>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</si>
  <si>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</si>
  <si>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</si>
  <si>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</si>
  <si>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</si>
  <si>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</si>
  <si>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</si>
  <si>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</si>
  <si>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</si>
  <si>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</si>
  <si>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</si>
  <si>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</si>
  <si>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</si>
  <si>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</si>
  <si>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</si>
  <si>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</si>
  <si>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</si>
  <si>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</si>
  <si>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</si>
  <si>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</si>
  <si>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</si>
  <si>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</si>
  <si>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</si>
  <si>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</si>
  <si>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</si>
  <si>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</si>
  <si>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</si>
  <si>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</si>
  <si>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</si>
  <si>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</si>
  <si>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</si>
  <si>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</si>
  <si>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</si>
  <si>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</si>
  <si>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</si>
  <si>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</si>
  <si>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</si>
  <si>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</si>
  <si>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</si>
  <si>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</si>
  <si>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</si>
  <si>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</si>
  <si>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</si>
  <si>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</si>
  <si>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</si>
  <si>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</si>
  <si>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</si>
  <si>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</si>
  <si>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</si>
  <si>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</si>
  <si>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</si>
  <si>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</si>
  <si>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</si>
  <si>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</si>
  <si>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</si>
  <si>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</si>
  <si>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</si>
  <si>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</si>
  <si>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</si>
  <si>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</si>
  <si>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</si>
  <si>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</si>
  <si>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</si>
  <si>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</si>
  <si>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</si>
  <si>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</si>
  <si>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</si>
  <si>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</si>
  <si>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</si>
  <si>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</si>
  <si>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</si>
  <si>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</si>
  <si>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</si>
  <si>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</si>
  <si>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</si>
  <si>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</si>
  <si>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</si>
  <si>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</si>
  <si>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</si>
  <si>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</si>
  <si>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</si>
  <si>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</si>
  <si>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</si>
  <si>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</si>
  <si>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</si>
  <si>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</si>
  <si>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</si>
  <si>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</si>
  <si>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</si>
  <si>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</si>
  <si>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</si>
  <si>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</si>
  <si>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</si>
  <si>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</si>
  <si>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</si>
  <si>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</si>
  <si>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</si>
  <si>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</si>
  <si>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</si>
  <si>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</si>
  <si>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</si>
  <si>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</si>
  <si>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</si>
  <si>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</si>
  <si>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</si>
  <si>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</si>
  <si>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</si>
  <si>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</si>
  <si>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</si>
  <si>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</si>
  <si>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</si>
  <si>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</si>
  <si>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</si>
  <si>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</si>
  <si>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</si>
  <si>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</si>
  <si>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</si>
  <si>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</si>
  <si>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</si>
  <si>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</si>
  <si>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</si>
  <si>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</si>
  <si>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</si>
  <si>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</si>
  <si>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</si>
  <si>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</si>
  <si>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</si>
  <si>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</si>
  <si>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</si>
  <si>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</si>
  <si>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</si>
  <si>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</si>
  <si>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</si>
  <si>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</si>
  <si>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</si>
  <si>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</si>
  <si>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</si>
  <si>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</si>
  <si>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</si>
  <si>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</si>
  <si>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</si>
  <si>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</si>
  <si>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</si>
  <si>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</si>
  <si>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</si>
  <si>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</si>
  <si>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</si>
  <si>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</si>
  <si>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</si>
  <si>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</si>
  <si>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</si>
  <si>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</si>
  <si>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</si>
  <si>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</si>
  <si>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</si>
  <si>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</si>
  <si>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</si>
  <si>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</si>
  <si>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</si>
  <si>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</si>
  <si>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</si>
  <si>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</si>
  <si>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</si>
  <si>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</si>
  <si>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</si>
  <si>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</si>
  <si>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</si>
  <si>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</si>
  <si>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</si>
  <si>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</si>
  <si>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</si>
  <si>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</si>
  <si>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</si>
  <si>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</si>
  <si>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</si>
  <si>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</si>
  <si>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</si>
  <si>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</si>
  <si>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</si>
  <si>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</si>
  <si>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</si>
  <si>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</si>
  <si>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</si>
  <si>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</si>
  <si>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</si>
  <si>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</si>
  <si>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</si>
  <si>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</si>
  <si>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</si>
  <si>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</si>
  <si>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</si>
  <si>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</si>
  <si>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</si>
  <si>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</si>
  <si>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</si>
  <si>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</si>
  <si>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</si>
  <si>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</si>
  <si>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</si>
  <si>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</si>
  <si>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</si>
  <si>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</si>
  <si>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</si>
  <si>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</si>
  <si>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</si>
  <si>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</si>
  <si>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</si>
  <si>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</si>
  <si>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</si>
  <si>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</si>
  <si>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</si>
  <si>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</si>
  <si>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</si>
  <si>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</si>
  <si>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</si>
  <si>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</si>
  <si>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</si>
  <si>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</si>
  <si>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</si>
  <si>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</si>
  <si>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</si>
  <si>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</si>
  <si>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</si>
  <si>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</si>
  <si>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</si>
  <si>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</si>
  <si>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</si>
  <si>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</si>
  <si>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</si>
  <si>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</si>
  <si>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</si>
  <si>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</si>
  <si>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</si>
  <si>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</si>
  <si>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</si>
  <si>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</si>
  <si>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</si>
  <si>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</si>
  <si>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</si>
  <si>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</si>
  <si>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</si>
  <si>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</si>
  <si>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</si>
  <si>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</si>
  <si>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</si>
  <si>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</si>
  <si>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</si>
  <si>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</si>
  <si>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</si>
  <si>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</si>
  <si>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</si>
  <si>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</si>
  <si>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</si>
  <si>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</si>
  <si>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</si>
  <si>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</si>
  <si>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</si>
  <si>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</si>
  <si>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</si>
  <si>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</si>
  <si>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</si>
  <si>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</si>
  <si>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</si>
  <si>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</si>
  <si>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</si>
  <si>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</si>
  <si>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</si>
  <si>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</si>
  <si>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</si>
  <si>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</si>
  <si>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</si>
  <si>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</si>
  <si>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</si>
  <si>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</si>
  <si>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</si>
  <si>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</si>
  <si>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</si>
  <si>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</si>
  <si>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</si>
  <si>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</si>
  <si>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</si>
  <si>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</si>
  <si>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</si>
  <si>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</si>
  <si>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</si>
  <si>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</si>
  <si>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</si>
  <si>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</si>
  <si>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</si>
  <si>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</si>
  <si>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</si>
  <si>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</si>
  <si>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</si>
  <si>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</si>
  <si>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</si>
  <si>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</si>
  <si>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</si>
  <si>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</si>
  <si>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</si>
  <si>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</si>
  <si>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</si>
  <si>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</si>
  <si>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</si>
  <si>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</si>
  <si>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</si>
  <si>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</si>
  <si>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</si>
  <si>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</si>
  <si>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</si>
  <si>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</si>
  <si>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</si>
  <si>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</si>
  <si>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</si>
  <si>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</si>
  <si>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</si>
  <si>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</si>
  <si>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</si>
  <si>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</si>
  <si>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</si>
  <si>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</si>
  <si>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</si>
  <si>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</si>
  <si>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</si>
  <si>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</si>
  <si>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</si>
  <si>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</si>
  <si>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</si>
  <si>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</si>
  <si>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</si>
  <si>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</si>
  <si>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</si>
  <si>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</si>
  <si>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</si>
  <si>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</si>
  <si>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</si>
  <si>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</si>
  <si>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</si>
  <si>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</si>
  <si>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</si>
  <si>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</si>
  <si>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</si>
  <si>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</si>
  <si>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</si>
  <si>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</si>
  <si>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</si>
  <si>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</si>
  <si>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</si>
  <si>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</si>
  <si>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</si>
  <si>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</si>
  <si>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</si>
  <si>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</si>
  <si>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</si>
  <si>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</si>
  <si>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</si>
  <si>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</si>
  <si>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</si>
  <si>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</si>
  <si>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</si>
  <si>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</si>
  <si>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</si>
  <si>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</si>
  <si>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</si>
  <si>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</si>
  <si>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</si>
  <si>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</si>
  <si>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</si>
  <si>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</si>
  <si>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</si>
  <si>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</si>
  <si>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</si>
  <si>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</si>
  <si>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</si>
  <si>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</si>
  <si>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</si>
  <si>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</si>
  <si>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</si>
  <si>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</si>
  <si>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</si>
  <si>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</si>
  <si>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</si>
  <si>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</si>
  <si>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</si>
  <si>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</si>
  <si>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</si>
  <si>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</si>
  <si>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</si>
  <si>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</si>
  <si>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</si>
  <si>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</si>
  <si>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</si>
  <si>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</si>
  <si>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</si>
  <si>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</si>
  <si>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</si>
  <si>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</si>
  <si>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</si>
  <si>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</si>
  <si>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</si>
  <si>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</si>
  <si>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</si>
  <si>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</si>
  <si>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</si>
  <si>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</si>
  <si>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</si>
  <si>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</si>
  <si>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</si>
  <si>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</si>
  <si>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</si>
  <si>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</si>
  <si>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</si>
  <si>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</si>
  <si>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</si>
  <si>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</si>
  <si>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</si>
  <si>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</si>
  <si>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</si>
  <si>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</si>
  <si>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</si>
  <si>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</si>
  <si>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</si>
  <si>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</si>
  <si>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</si>
  <si>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</si>
  <si>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</si>
  <si>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</si>
  <si>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</si>
  <si>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</si>
  <si>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</si>
  <si>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</si>
  <si>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</si>
  <si>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</si>
  <si>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</si>
  <si>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</si>
  <si>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</si>
  <si>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</si>
  <si>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</si>
  <si>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</si>
  <si>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</si>
  <si>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</si>
  <si>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</si>
  <si>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</si>
  <si>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</si>
  <si>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</si>
  <si>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</si>
  <si>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</si>
  <si>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</si>
  <si>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</si>
  <si>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</si>
  <si>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</si>
  <si>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</si>
  <si>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</si>
  <si>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</si>
  <si>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</si>
  <si>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</si>
  <si>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</si>
  <si>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</si>
  <si>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</si>
  <si>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</si>
  <si>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</si>
  <si>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</si>
  <si>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</si>
  <si>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</si>
  <si>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</si>
  <si>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</si>
  <si>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</si>
  <si>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</si>
  <si>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</si>
  <si>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</si>
  <si>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</si>
  <si>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</si>
  <si>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</si>
  <si>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</si>
  <si>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</si>
  <si>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</si>
  <si>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</si>
  <si>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</si>
  <si>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</si>
  <si>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</si>
  <si>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</si>
  <si>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</si>
  <si>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</si>
  <si>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</si>
  <si>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</si>
  <si>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</si>
  <si>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</si>
  <si>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</si>
  <si>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</si>
  <si>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</si>
  <si>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</si>
  <si>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</si>
  <si>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</si>
  <si>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</si>
  <si>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</si>
  <si>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</si>
  <si>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</si>
  <si>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</si>
  <si>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</si>
  <si>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</si>
  <si>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</si>
  <si>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</si>
  <si>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</si>
  <si>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</si>
  <si>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</si>
  <si>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</si>
  <si>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</si>
  <si>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</si>
  <si>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</si>
  <si>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</si>
  <si>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</si>
  <si>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</si>
  <si>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</si>
  <si>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</si>
  <si>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</si>
  <si>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</si>
  <si>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</si>
  <si>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</si>
  <si>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</si>
  <si>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</si>
  <si>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</si>
  <si>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</si>
  <si>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</si>
  <si>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</si>
  <si>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</si>
  <si>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</si>
  <si>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</si>
  <si>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</si>
  <si>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</si>
  <si>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</si>
  <si>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</si>
  <si>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</si>
  <si>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</si>
  <si>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</si>
  <si>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</si>
  <si>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</si>
  <si>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</si>
  <si>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</si>
  <si>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</si>
  <si>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</si>
  <si>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</si>
  <si>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</si>
  <si>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</si>
  <si>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</si>
  <si>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</si>
  <si>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</si>
  <si>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</si>
  <si>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</si>
  <si>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</si>
  <si>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</si>
  <si>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</si>
  <si>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</si>
  <si>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</si>
  <si>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</si>
  <si>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</si>
  <si>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</si>
  <si>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</si>
  <si>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</si>
  <si>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</si>
  <si>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</si>
  <si>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</si>
  <si>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</si>
  <si>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</si>
  <si>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</si>
  <si>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</si>
  <si>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</si>
  <si>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</si>
  <si>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</si>
  <si>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</si>
  <si>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</si>
  <si>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</si>
  <si>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</si>
  <si>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</si>
  <si>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</si>
  <si>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</si>
  <si>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</si>
  <si>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</si>
  <si>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</si>
  <si>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</si>
  <si>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</si>
  <si>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</si>
  <si>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</si>
  <si>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</si>
  <si>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</si>
  <si>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</si>
  <si>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</si>
  <si>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</si>
  <si>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</si>
  <si>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</si>
  <si>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</si>
  <si>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</si>
  <si>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</si>
  <si>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</si>
  <si>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</si>
  <si>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</si>
  <si>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</si>
  <si>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</si>
  <si>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</si>
  <si>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</si>
  <si>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</si>
  <si>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</si>
  <si>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</si>
  <si>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</si>
  <si>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</si>
  <si>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</si>
  <si>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</si>
  <si>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</si>
  <si>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</si>
  <si>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</si>
  <si>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</si>
  <si>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</si>
  <si>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</si>
  <si>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</si>
  <si>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</si>
  <si>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</si>
  <si>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</si>
  <si>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</si>
  <si>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</si>
  <si>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</si>
  <si>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</si>
  <si>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</si>
  <si>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</si>
  <si>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</si>
  <si>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</si>
  <si>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</si>
  <si>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</si>
  <si>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</si>
  <si>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</si>
  <si>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</si>
  <si>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</si>
  <si>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</si>
  <si>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</si>
  <si>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</si>
  <si>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</si>
  <si>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</si>
  <si>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</si>
  <si>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</si>
  <si>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</si>
  <si>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</si>
  <si>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</si>
  <si>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</si>
  <si>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</si>
  <si>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</si>
  <si>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</si>
  <si>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</si>
  <si>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</si>
  <si>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</si>
  <si>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</si>
  <si>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</si>
  <si>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</si>
  <si>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</si>
  <si>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</si>
  <si>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</si>
  <si>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</si>
  <si>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</si>
  <si>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</si>
  <si>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</si>
  <si>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</si>
  <si>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</si>
  <si>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</si>
  <si>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</si>
  <si>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</si>
  <si>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</si>
  <si>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</si>
  <si>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</si>
  <si>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</si>
  <si>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</si>
  <si>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</si>
  <si>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</si>
  <si>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</si>
  <si>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</si>
  <si>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</si>
  <si>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</si>
  <si>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</si>
  <si>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</si>
  <si>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</si>
  <si>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</si>
  <si>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</si>
  <si>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</si>
  <si>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</si>
  <si>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</si>
  <si>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</si>
  <si>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</si>
  <si>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</si>
  <si>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</si>
  <si>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</si>
  <si>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</si>
  <si>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</si>
  <si>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</si>
  <si>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</si>
  <si>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</si>
  <si>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</si>
  <si>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</si>
  <si>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</si>
  <si>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</si>
  <si>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</si>
  <si>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</si>
  <si>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</si>
  <si>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</si>
  <si>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</si>
  <si>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</si>
  <si>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</si>
  <si>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</si>
  <si>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</si>
  <si>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</si>
  <si>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</si>
  <si>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</si>
  <si>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</si>
  <si>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</si>
  <si>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</si>
  <si>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</si>
  <si>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</si>
  <si>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</si>
  <si>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</si>
  <si>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</si>
  <si>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</si>
  <si>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</si>
  <si>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</si>
  <si>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</si>
  <si>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</si>
  <si>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</si>
  <si>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</si>
  <si>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</si>
  <si>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</si>
  <si>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</si>
  <si>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</si>
  <si>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</si>
  <si>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</si>
  <si>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</si>
  <si>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</si>
  <si>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</si>
  <si>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</si>
  <si>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</si>
  <si>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</si>
  <si>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</si>
  <si>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</si>
  <si>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</si>
  <si>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</si>
  <si>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</si>
  <si>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</si>
  <si>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</si>
  <si>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</si>
  <si>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</si>
  <si>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</si>
  <si>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</si>
  <si>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</si>
  <si>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</si>
  <si>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</si>
  <si>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</si>
  <si>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</si>
  <si>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</si>
  <si>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</si>
  <si>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</si>
  <si>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</si>
  <si>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</si>
  <si>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</si>
  <si>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</si>
  <si>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</si>
  <si>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</si>
  <si>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</si>
  <si>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</si>
  <si>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</si>
  <si>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</si>
  <si>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</si>
  <si>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</si>
  <si>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</si>
  <si>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</si>
  <si>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</si>
  <si>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</si>
  <si>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</si>
  <si>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</si>
  <si>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</si>
  <si>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</si>
  <si>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</si>
  <si>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</si>
  <si>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</si>
  <si>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</si>
  <si>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</si>
  <si>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</si>
  <si>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</si>
  <si>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</si>
  <si>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</si>
  <si>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</si>
  <si>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</si>
  <si>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</si>
  <si>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</si>
  <si>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</si>
  <si>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</si>
  <si>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</si>
  <si>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</si>
  <si>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</si>
  <si>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</si>
  <si>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</si>
  <si>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</si>
  <si>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</si>
  <si>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</si>
  <si>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</si>
  <si>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</si>
  <si>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</si>
  <si>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</si>
  <si>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</si>
  <si>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</si>
  <si>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</si>
  <si>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</si>
  <si>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</si>
  <si>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</si>
  <si>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</si>
  <si>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</si>
  <si>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</si>
  <si>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</si>
  <si>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</si>
  <si>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</si>
  <si>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</si>
  <si>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</si>
  <si>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</si>
  <si>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</si>
  <si>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</si>
  <si>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</si>
  <si>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</si>
  <si>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</si>
  <si>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</si>
  <si>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</si>
  <si>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</si>
  <si>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</si>
  <si>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</si>
  <si>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</si>
  <si>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</si>
  <si>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</si>
  <si>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</si>
  <si>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</si>
  <si>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</si>
  <si>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</si>
  <si>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</si>
  <si>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</si>
  <si>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</si>
  <si>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</si>
  <si>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</si>
  <si>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</si>
  <si>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</si>
  <si>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</si>
  <si>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</si>
  <si>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</si>
  <si>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</si>
  <si>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</si>
  <si>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</si>
  <si>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</si>
  <si>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</si>
  <si>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</si>
  <si>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</si>
  <si>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</si>
  <si>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</si>
  <si>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</si>
  <si>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</si>
  <si>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</si>
  <si>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</si>
  <si>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</si>
  <si>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</si>
  <si>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</si>
  <si>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</si>
  <si>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</si>
  <si>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</si>
  <si>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</si>
  <si>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</si>
  <si>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</si>
  <si>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</si>
  <si>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</si>
  <si>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</si>
  <si>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</si>
  <si>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</si>
  <si>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</si>
  <si>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</si>
  <si>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</si>
  <si>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</si>
  <si>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</si>
  <si>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</si>
  <si>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</si>
  <si>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</si>
  <si>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</si>
  <si>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</si>
  <si>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</si>
  <si>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</si>
  <si>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</si>
  <si>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</si>
  <si>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</si>
  <si>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</si>
  <si>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</si>
  <si>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</si>
  <si>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</si>
  <si>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</si>
  <si>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</si>
  <si>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</si>
  <si>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</si>
  <si>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</si>
  <si>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</si>
  <si>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</si>
  <si>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</si>
  <si>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</si>
  <si>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</si>
  <si>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</si>
  <si>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</si>
  <si>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</si>
  <si>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</si>
  <si>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</si>
  <si>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</si>
  <si>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</si>
  <si>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</si>
  <si>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</si>
  <si>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</si>
  <si>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</si>
  <si>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</si>
  <si>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</si>
  <si>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</si>
  <si>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</si>
  <si>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</si>
  <si>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</si>
  <si>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</si>
  <si>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</si>
  <si>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</si>
  <si>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</si>
  <si>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</si>
  <si>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</si>
  <si>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</si>
  <si>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</si>
  <si>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</si>
  <si>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</si>
  <si>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</si>
  <si>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</si>
  <si>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</si>
  <si>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</si>
  <si>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</si>
  <si>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</si>
  <si>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</si>
  <si>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</si>
  <si>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</si>
  <si>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</si>
  <si>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</si>
  <si>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</si>
  <si>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</si>
  <si>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</si>
  <si>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</si>
  <si>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</si>
  <si>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</si>
  <si>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</si>
  <si>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</si>
  <si>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</si>
  <si>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</si>
  <si>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</si>
  <si>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</si>
  <si>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</si>
  <si>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</si>
  <si>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</si>
  <si>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</si>
  <si>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</si>
  <si>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</si>
  <si>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</si>
  <si>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</si>
  <si>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</si>
  <si>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</si>
  <si>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</si>
  <si>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</si>
  <si>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</si>
  <si>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</si>
  <si>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</si>
  <si>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</si>
  <si>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</si>
  <si>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</si>
  <si>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</si>
  <si>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</si>
  <si>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</si>
  <si>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</si>
  <si>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</si>
  <si>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</si>
  <si>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</si>
  <si>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</si>
  <si>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</si>
  <si>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</si>
  <si>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</si>
  <si>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</si>
  <si>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</si>
  <si>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</si>
  <si>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</si>
  <si>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</si>
  <si>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</si>
  <si>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</si>
  <si>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</si>
  <si>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</si>
  <si>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</si>
  <si>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</si>
  <si>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</si>
  <si>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</si>
  <si>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</si>
  <si>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</si>
  <si>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</si>
  <si>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</si>
  <si>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</si>
  <si>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</si>
  <si>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</si>
  <si>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</si>
  <si>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</si>
  <si>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</si>
  <si>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</si>
  <si>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</si>
  <si>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</si>
  <si>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</si>
  <si>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</si>
  <si>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</si>
  <si>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</si>
  <si>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</si>
  <si>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</si>
  <si>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</si>
  <si>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</si>
  <si>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</si>
  <si>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</si>
  <si>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</si>
  <si>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</si>
  <si>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</si>
  <si>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</si>
  <si>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</si>
  <si>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</si>
  <si>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</si>
  <si>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</si>
  <si>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</si>
  <si>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</si>
  <si>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</si>
  <si>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</si>
  <si>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</si>
  <si>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</si>
  <si>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</si>
  <si>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</si>
  <si>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</si>
  <si>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</si>
  <si>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</si>
  <si>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</si>
  <si>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</si>
  <si>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</si>
  <si>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</si>
  <si>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</si>
  <si>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</si>
  <si>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</si>
  <si>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</si>
  <si>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</si>
  <si>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</si>
  <si>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</si>
  <si>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</si>
  <si>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</si>
  <si>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</si>
  <si>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</si>
  <si>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</si>
  <si>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</si>
  <si>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</si>
  <si>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</si>
  <si>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</si>
  <si>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</si>
  <si>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</si>
  <si>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</si>
  <si>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</si>
  <si>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</si>
  <si>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</si>
  <si>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</si>
  <si>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</si>
  <si>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</si>
  <si>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</si>
  <si>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</si>
  <si>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</si>
  <si>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</si>
  <si>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</si>
  <si>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</si>
  <si>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</si>
  <si>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</si>
  <si>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</si>
  <si>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</si>
  <si>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</si>
  <si>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</si>
  <si>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</si>
  <si>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</si>
  <si>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</si>
  <si>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</si>
  <si>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</si>
  <si>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</si>
  <si>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</si>
  <si>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</si>
  <si>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</si>
  <si>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</si>
  <si>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</si>
  <si>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</si>
  <si>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</si>
  <si>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</si>
  <si>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</si>
  <si>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</si>
  <si>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</si>
  <si>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</si>
  <si>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</si>
  <si>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</si>
  <si>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</si>
  <si>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</si>
  <si>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</si>
  <si>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</si>
  <si>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</si>
  <si>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</si>
  <si>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</si>
  <si>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</si>
  <si>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</si>
  <si>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</si>
  <si>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</si>
  <si>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</si>
  <si>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</si>
  <si>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</si>
  <si>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</si>
  <si>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</si>
  <si>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</si>
  <si>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</si>
  <si>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</si>
  <si>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</si>
  <si>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</si>
  <si>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</si>
  <si>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</si>
  <si>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</si>
  <si>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</si>
  <si>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</si>
  <si>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</si>
  <si>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</si>
  <si>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</si>
  <si>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</si>
  <si>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</si>
  <si>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</si>
  <si>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</si>
  <si>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</si>
  <si>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</si>
  <si>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</si>
  <si>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</si>
  <si>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</si>
  <si>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</si>
  <si>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</si>
  <si>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</si>
  <si>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</si>
  <si>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</si>
  <si>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</si>
  <si>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</si>
  <si>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</si>
  <si>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</si>
  <si>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</si>
  <si>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</si>
  <si>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</si>
  <si>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</si>
  <si>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</si>
  <si>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</si>
  <si>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</si>
  <si>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</si>
  <si>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</si>
  <si>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</si>
  <si>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</si>
  <si>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</si>
  <si>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</si>
  <si>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</si>
  <si>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</si>
  <si>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</si>
  <si>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</si>
  <si>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</si>
  <si>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</si>
  <si>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</si>
  <si>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</si>
  <si>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</si>
  <si>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</si>
  <si>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</si>
  <si>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</si>
  <si>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</si>
  <si>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</si>
  <si>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</si>
  <si>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</si>
  <si>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</si>
  <si>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</si>
  <si>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</si>
  <si>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</si>
  <si>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</si>
  <si>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</si>
  <si>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</si>
  <si>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</si>
  <si>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</si>
  <si>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</si>
  <si>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</si>
  <si>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</si>
  <si>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</si>
  <si>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</si>
  <si>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</si>
  <si>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</si>
  <si>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</si>
  <si>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</si>
  <si>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</si>
  <si>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</si>
  <si>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</si>
  <si>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</si>
  <si>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</si>
  <si>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</si>
  <si>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</si>
  <si>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</si>
  <si>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</si>
  <si>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</si>
  <si>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</si>
  <si>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</si>
  <si>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</si>
  <si>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</si>
  <si>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</si>
  <si>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</si>
  <si>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</si>
  <si>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</si>
  <si>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</si>
  <si>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</si>
  <si>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</si>
  <si>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</si>
  <si>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</si>
  <si>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</si>
  <si>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</si>
  <si>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</si>
  <si>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</si>
  <si>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</si>
  <si>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</si>
  <si>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</si>
  <si>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</si>
  <si>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</si>
  <si>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</si>
  <si>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</si>
  <si>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</si>
  <si>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</si>
  <si>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</si>
  <si>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</si>
  <si>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</si>
  <si>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</si>
  <si>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</si>
  <si>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</si>
  <si>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</si>
  <si>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</si>
  <si>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</si>
  <si>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</si>
  <si>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</si>
  <si>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</si>
  <si>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</si>
  <si>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</si>
  <si>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</si>
  <si>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</si>
  <si>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</si>
  <si>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</si>
  <si>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</si>
  <si>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</si>
  <si>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</si>
  <si>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</si>
  <si>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</si>
  <si>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</si>
  <si>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</si>
  <si>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</si>
  <si>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</si>
  <si>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</si>
  <si>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</si>
  <si>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</si>
  <si>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</si>
  <si>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</si>
  <si>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</si>
  <si>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</si>
  <si>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</si>
  <si>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</si>
  <si>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</si>
  <si>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</si>
  <si>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</si>
  <si>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</si>
  <si>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</si>
  <si>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</si>
  <si>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</si>
  <si>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</si>
  <si>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</si>
  <si>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</si>
  <si>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</si>
  <si>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</si>
  <si>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</si>
  <si>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</si>
  <si>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</si>
  <si>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</si>
  <si>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</si>
  <si>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</si>
  <si>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</si>
  <si>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</si>
  <si>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</si>
  <si>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</si>
  <si>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</si>
  <si>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</si>
  <si>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</si>
  <si>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</si>
  <si>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</si>
  <si>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</si>
  <si>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</si>
  <si>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</si>
  <si>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</si>
  <si>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</si>
  <si>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</si>
  <si>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</si>
  <si>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</si>
  <si>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</si>
  <si>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</si>
  <si>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</si>
  <si>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</si>
  <si>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</si>
  <si>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</si>
  <si>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</si>
  <si>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</si>
  <si>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</si>
  <si>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</si>
  <si>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</si>
  <si>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</si>
  <si>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</si>
  <si>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</si>
  <si>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</si>
  <si>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</si>
  <si>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</si>
  <si>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</si>
  <si>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</si>
  <si>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</si>
  <si>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</si>
  <si>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</si>
  <si>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</si>
  <si>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</si>
  <si>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</si>
  <si>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</si>
  <si>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</si>
  <si>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</si>
  <si>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</si>
  <si>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</si>
  <si>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</si>
  <si>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</si>
  <si>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</si>
  <si>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</si>
  <si>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</si>
  <si>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</si>
  <si>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</si>
  <si>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</si>
  <si>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</si>
  <si>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</si>
  <si>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</si>
  <si>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</si>
  <si>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</si>
  <si>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</si>
  <si>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</si>
  <si>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</si>
  <si>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</si>
  <si>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</si>
  <si>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</si>
  <si>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</si>
  <si>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</si>
  <si>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</si>
  <si>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</si>
  <si>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</si>
  <si>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</si>
  <si>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</si>
  <si>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</si>
  <si>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</si>
  <si>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</si>
  <si>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</si>
  <si>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</si>
  <si>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</si>
  <si>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</si>
  <si>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</si>
  <si>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</si>
  <si>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</si>
  <si>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</si>
  <si>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</si>
  <si>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</si>
  <si>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</si>
  <si>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</si>
  <si>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</si>
  <si>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</si>
  <si>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</si>
  <si>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</si>
  <si>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</si>
  <si>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</si>
  <si>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</si>
  <si>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</si>
  <si>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</si>
  <si>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</si>
  <si>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</si>
  <si>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</si>
  <si>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</si>
  <si>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</si>
  <si>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</si>
  <si>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</si>
  <si>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</si>
  <si>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</si>
  <si>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</si>
  <si>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</si>
  <si>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</si>
  <si>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</si>
  <si>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</si>
  <si>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</si>
  <si>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</si>
  <si>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</si>
  <si>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</si>
  <si>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</si>
  <si>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</si>
  <si>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</si>
  <si>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</si>
  <si>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</si>
  <si>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</si>
  <si>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</si>
  <si>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</si>
  <si>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</si>
  <si>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</si>
  <si>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</si>
  <si>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</si>
  <si>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</si>
  <si>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</si>
  <si>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</si>
  <si>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</si>
  <si>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</si>
  <si>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</si>
  <si>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</si>
  <si>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</si>
  <si>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</si>
  <si>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</si>
  <si>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</si>
  <si>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</si>
  <si>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</si>
  <si>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</si>
  <si>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</si>
  <si>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</si>
  <si>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</si>
  <si>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</si>
  <si>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</si>
  <si>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</si>
  <si>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</si>
  <si>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</si>
  <si>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</si>
  <si>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</si>
  <si>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</si>
  <si>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</si>
  <si>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</si>
  <si>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</si>
  <si>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</si>
  <si>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</si>
  <si>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</si>
  <si>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</si>
  <si>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</si>
  <si>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</si>
  <si>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</si>
  <si>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</si>
  <si>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</si>
  <si>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</si>
  <si>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</si>
  <si>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</si>
  <si>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</si>
  <si>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</si>
  <si>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</si>
  <si>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</si>
  <si>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</si>
  <si>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</si>
  <si>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</si>
  <si>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</si>
  <si>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</si>
  <si>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</si>
  <si>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</si>
  <si>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</si>
  <si>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</si>
  <si>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</si>
  <si>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</si>
  <si>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</si>
  <si>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</si>
  <si>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</si>
  <si>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</si>
  <si>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</si>
  <si>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</si>
  <si>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</si>
  <si>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</si>
  <si>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</si>
  <si>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</si>
  <si>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</si>
  <si>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</si>
  <si>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</si>
  <si>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</si>
  <si>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</si>
  <si>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</si>
  <si>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</si>
  <si>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</si>
  <si>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</si>
  <si>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</si>
  <si>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</si>
  <si>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</si>
  <si>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</si>
  <si>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</si>
  <si>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</si>
  <si>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</si>
  <si>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</si>
  <si>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</si>
  <si>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</si>
  <si>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</si>
  <si>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</si>
  <si>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</si>
  <si>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</si>
  <si>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</si>
  <si>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</si>
  <si>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</si>
  <si>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</si>
  <si>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</si>
  <si>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</si>
  <si>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</si>
  <si>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</si>
  <si>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</si>
  <si>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</si>
  <si>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</si>
  <si>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</si>
  <si>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</si>
  <si>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</si>
  <si>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</si>
  <si>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</si>
  <si>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</si>
  <si>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</si>
  <si>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</si>
  <si>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</si>
  <si>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</si>
  <si>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</si>
  <si>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</si>
  <si>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</si>
  <si>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</si>
  <si>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</si>
  <si>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</si>
  <si>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</si>
  <si>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</si>
  <si>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</si>
  <si>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</si>
  <si>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</si>
  <si>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</si>
  <si>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</si>
  <si>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</si>
  <si>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</si>
  <si>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</si>
  <si>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</si>
  <si>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</si>
  <si>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</si>
  <si>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</si>
  <si>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</si>
  <si>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</si>
  <si>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</si>
  <si>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</si>
  <si>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</si>
  <si>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</si>
  <si>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</si>
  <si>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</si>
  <si>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</si>
  <si>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</si>
  <si>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</si>
  <si>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</si>
  <si>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</si>
  <si>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</si>
  <si>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</si>
  <si>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</si>
  <si>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</si>
  <si>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</si>
  <si>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</si>
  <si>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</si>
  <si>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</si>
  <si>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</si>
  <si>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</si>
  <si>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</si>
  <si>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</si>
  <si>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</si>
  <si>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</si>
  <si>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</si>
  <si>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</si>
  <si>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</si>
  <si>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</si>
  <si>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</si>
  <si>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</si>
  <si>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</si>
  <si>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</si>
  <si>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</si>
  <si>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</si>
  <si>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</si>
  <si>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</si>
  <si>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</si>
  <si>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</si>
  <si>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</si>
  <si>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</si>
  <si>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</si>
  <si>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</si>
  <si>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</si>
  <si>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</si>
  <si>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</si>
  <si>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</si>
  <si>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</si>
  <si>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</si>
  <si>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</si>
  <si>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</si>
  <si>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</si>
  <si>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</si>
  <si>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</si>
  <si>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</si>
  <si>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</si>
  <si>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</si>
  <si>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</si>
  <si>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</si>
  <si>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</si>
  <si>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</si>
  <si>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</si>
  <si>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</si>
  <si>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</si>
  <si>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</si>
  <si>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</si>
  <si>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</si>
  <si>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</si>
  <si>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</si>
  <si>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</si>
  <si>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</si>
  <si>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</si>
  <si>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</si>
  <si>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</si>
  <si>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</si>
  <si>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</si>
  <si>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</si>
  <si>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</si>
  <si>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</si>
  <si>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</si>
  <si>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</si>
  <si>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</si>
  <si>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</si>
  <si>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</si>
  <si>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</si>
  <si>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</si>
  <si>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</si>
  <si>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</si>
  <si>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</si>
  <si>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</si>
  <si>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</si>
  <si>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</si>
  <si>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</si>
  <si>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</si>
  <si>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</si>
  <si>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</si>
  <si>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</si>
  <si>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</si>
  <si>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</si>
  <si>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</si>
  <si>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</si>
  <si>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</si>
  <si>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</si>
  <si>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</si>
  <si>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</si>
  <si>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</si>
  <si>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</si>
  <si>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</si>
  <si>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</si>
  <si>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</si>
  <si>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</si>
  <si>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</si>
  <si>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</si>
  <si>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</si>
  <si>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</si>
  <si>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</si>
  <si>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</si>
  <si>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</si>
  <si>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</si>
  <si>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</si>
  <si>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</si>
  <si>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</si>
  <si>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</si>
  <si>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</si>
  <si>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</si>
  <si>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</si>
  <si>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</si>
  <si>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</si>
  <si>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</si>
  <si>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</si>
  <si>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</si>
  <si>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</si>
  <si>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</si>
  <si>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</si>
  <si>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</si>
  <si>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</si>
  <si>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</si>
  <si>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</si>
  <si>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</si>
  <si>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</si>
  <si>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</si>
  <si>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</si>
  <si>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</si>
  <si>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</si>
  <si>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</si>
  <si>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</si>
  <si>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</si>
  <si>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</si>
  <si>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</si>
  <si>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</si>
  <si>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</si>
  <si>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</si>
  <si>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</si>
  <si>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</si>
  <si>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</si>
  <si>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</si>
  <si>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</si>
  <si>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</si>
  <si>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</si>
  <si>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</si>
  <si>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</si>
  <si>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</si>
  <si>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</si>
  <si>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</si>
  <si>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</si>
  <si>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</si>
  <si>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</si>
  <si>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</si>
  <si>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</si>
  <si>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</si>
  <si>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</si>
  <si>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</si>
  <si>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</si>
  <si>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</si>
  <si>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</si>
  <si>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</si>
  <si>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</si>
  <si>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</si>
  <si>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</si>
  <si>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</si>
  <si>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</si>
  <si>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</si>
  <si>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</si>
  <si>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</si>
  <si>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</si>
  <si>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</si>
  <si>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</si>
  <si>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</si>
  <si>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</si>
  <si>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</si>
  <si>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</si>
  <si>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</si>
  <si>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</si>
  <si>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</si>
  <si>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</si>
  <si>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</si>
  <si>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</si>
  <si>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</si>
  <si>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</si>
  <si>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</si>
  <si>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</si>
  <si>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</si>
  <si>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</si>
  <si>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</si>
  <si>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</si>
  <si>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</si>
  <si>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</si>
  <si>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</si>
  <si>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</si>
  <si>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</si>
  <si>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</si>
  <si>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</si>
  <si>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</si>
  <si>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</si>
  <si>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</si>
  <si>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</si>
  <si>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</si>
  <si>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</si>
  <si>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</si>
  <si>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</si>
  <si>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</si>
  <si>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</si>
  <si>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</si>
  <si>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</si>
  <si>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</si>
  <si>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</si>
  <si>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</si>
  <si>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</si>
  <si>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</si>
  <si>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</si>
  <si>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</si>
  <si>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</si>
  <si>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</si>
  <si>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</si>
  <si>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</si>
  <si>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</si>
  <si>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</si>
  <si>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</si>
  <si>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</si>
  <si>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</si>
  <si>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</si>
  <si>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</si>
  <si>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</si>
  <si>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</si>
  <si>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</si>
  <si>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</si>
  <si>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</si>
  <si>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</si>
  <si>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</si>
  <si>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</si>
  <si>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</si>
  <si>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</si>
  <si>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</si>
  <si>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</si>
  <si>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</si>
  <si>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</si>
  <si>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</si>
  <si>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</si>
  <si>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</si>
  <si>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</si>
  <si>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</si>
  <si>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</si>
  <si>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</si>
  <si>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</si>
  <si>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</si>
  <si>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</si>
  <si>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</si>
  <si>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</si>
  <si>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</si>
  <si>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</si>
  <si>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</si>
  <si>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</si>
  <si>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</si>
  <si>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</si>
  <si>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</si>
  <si>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</si>
  <si>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</si>
  <si>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</si>
  <si>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</si>
  <si>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</si>
  <si>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</si>
  <si>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</si>
  <si>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</si>
  <si>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</si>
  <si>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</si>
  <si>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</si>
  <si>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</si>
  <si>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</si>
  <si>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</si>
  <si>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</si>
  <si>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</si>
  <si>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</si>
  <si>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</si>
  <si>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</si>
  <si>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</si>
  <si>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</si>
  <si>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</si>
  <si>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</si>
  <si>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</si>
  <si>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</si>
  <si>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</si>
  <si>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</si>
  <si>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</si>
  <si>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</si>
  <si>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</si>
  <si>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</si>
  <si>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</si>
  <si>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</si>
  <si>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</si>
  <si>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</si>
  <si>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</si>
  <si>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</si>
  <si>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</si>
  <si>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</si>
  <si>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</si>
  <si>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</si>
  <si>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</si>
  <si>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</si>
  <si>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</si>
  <si>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</si>
  <si>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</si>
  <si>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</si>
  <si>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</si>
  <si>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</si>
  <si>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</si>
  <si>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</si>
  <si>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</si>
  <si>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</si>
  <si>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</si>
  <si>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</si>
  <si>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</si>
  <si>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</si>
  <si>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</si>
  <si>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</si>
  <si>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</si>
  <si>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</si>
  <si>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</si>
  <si>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</si>
  <si>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</si>
  <si>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</si>
  <si>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</si>
  <si>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</si>
  <si>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</si>
  <si>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</si>
  <si>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</si>
  <si>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</si>
  <si>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</si>
  <si>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</si>
  <si>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</si>
  <si>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</si>
  <si>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</si>
  <si>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</si>
  <si>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</si>
  <si>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</si>
  <si>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</si>
  <si>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</si>
  <si>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</si>
  <si>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</si>
  <si>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</si>
  <si>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</si>
  <si>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</si>
  <si>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</si>
  <si>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</si>
  <si>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</si>
  <si>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</si>
  <si>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</si>
  <si>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</si>
  <si>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</si>
  <si>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</si>
  <si>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</si>
  <si>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</si>
  <si>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</si>
  <si>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</si>
  <si>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</si>
  <si>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</si>
  <si>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</si>
  <si>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</si>
  <si>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</si>
  <si>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</si>
  <si>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</si>
  <si>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</si>
  <si>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</si>
  <si>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</si>
  <si>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</si>
  <si>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</si>
  <si>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</si>
  <si>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</si>
  <si>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</si>
  <si>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</si>
  <si>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</si>
  <si>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</si>
  <si>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</si>
  <si>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</si>
  <si>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</si>
  <si>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</si>
  <si>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</si>
  <si>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</si>
  <si>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</si>
  <si>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</si>
  <si>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</si>
  <si>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</si>
  <si>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</si>
  <si>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</si>
  <si>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</si>
  <si>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</si>
  <si>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</si>
  <si>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</si>
  <si>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</si>
  <si>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</si>
  <si>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</si>
  <si>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</si>
  <si>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</si>
  <si>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</si>
  <si>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</si>
  <si>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</si>
  <si>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</si>
  <si>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</si>
  <si>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</si>
  <si>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</si>
  <si>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</si>
  <si>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</si>
  <si>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</si>
  <si>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</si>
  <si>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</si>
  <si>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</si>
  <si>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</si>
  <si>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</si>
  <si>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</si>
  <si>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</si>
  <si>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</si>
  <si>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</si>
  <si>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</si>
  <si>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</si>
  <si>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</si>
  <si>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</si>
  <si>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</si>
  <si>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</si>
  <si>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</si>
  <si>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</si>
  <si>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</si>
  <si>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</si>
  <si>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</si>
  <si>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</si>
  <si>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</si>
  <si>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</si>
  <si>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</si>
  <si>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</si>
  <si>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</si>
  <si>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</si>
  <si>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</si>
  <si>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</si>
  <si>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</si>
  <si>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</si>
  <si>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</si>
  <si>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</si>
  <si>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</si>
  <si>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</si>
  <si>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</si>
  <si>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</si>
  <si>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</si>
  <si>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</si>
  <si>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</si>
  <si>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</si>
  <si>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</si>
  <si>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</si>
  <si>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</si>
  <si>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</si>
  <si>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</si>
  <si>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</si>
  <si>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</si>
  <si>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</si>
  <si>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</si>
  <si>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</si>
  <si>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</si>
  <si>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</si>
  <si>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</si>
  <si>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</si>
  <si>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</si>
  <si>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</si>
  <si>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</si>
  <si>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</si>
  <si>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</si>
  <si>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</si>
  <si>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</si>
  <si>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</si>
  <si>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</si>
  <si>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</si>
  <si>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</si>
  <si>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</si>
  <si>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</si>
  <si>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</si>
  <si>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</si>
  <si>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</si>
  <si>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</si>
  <si>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</si>
  <si>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</si>
  <si>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</si>
  <si>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</si>
  <si>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</si>
  <si>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</si>
  <si>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</si>
  <si>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</si>
  <si>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</si>
  <si>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</si>
  <si>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</si>
  <si>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</si>
  <si>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</si>
  <si>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</si>
  <si>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</si>
  <si>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</si>
  <si>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</si>
  <si>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</si>
  <si>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</si>
  <si>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</si>
  <si>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</si>
  <si>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</si>
  <si>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</si>
  <si>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</si>
  <si>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</si>
  <si>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</si>
  <si>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</si>
  <si>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</si>
  <si>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</si>
  <si>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</si>
  <si>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</si>
  <si>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</si>
  <si>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</si>
  <si>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</si>
  <si>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</si>
  <si>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</si>
  <si>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</si>
  <si>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</si>
  <si>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</si>
  <si>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</si>
  <si>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</si>
  <si>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</si>
  <si>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</si>
  <si>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</si>
  <si>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</si>
  <si>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</si>
  <si>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</si>
  <si>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</si>
  <si>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</si>
  <si>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</si>
  <si>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</si>
  <si>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</si>
  <si>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</si>
  <si>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</si>
  <si>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</si>
  <si>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</si>
  <si>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</si>
  <si>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</si>
  <si>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</si>
  <si>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</si>
  <si>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</si>
  <si>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</si>
  <si>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</si>
  <si>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</si>
  <si>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</si>
  <si>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</si>
  <si>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</si>
  <si>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</si>
  <si>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</si>
  <si>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</si>
  <si>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</si>
  <si>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</si>
  <si>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</si>
  <si>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</si>
  <si>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</si>
  <si>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</si>
  <si>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</si>
  <si>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</si>
  <si>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</si>
  <si>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</si>
  <si>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</si>
  <si>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</si>
  <si>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</si>
  <si>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</si>
  <si>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</si>
  <si>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</si>
  <si>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</si>
  <si>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</si>
  <si>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</si>
  <si>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</si>
  <si>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</si>
  <si>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</si>
  <si>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</si>
  <si>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</si>
  <si>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</si>
  <si>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</si>
  <si>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</si>
  <si>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</si>
  <si>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</si>
  <si>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</si>
  <si>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</si>
  <si>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</si>
  <si>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</si>
  <si>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</si>
  <si>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</si>
  <si>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</si>
  <si>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</si>
  <si>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</si>
  <si>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</si>
  <si>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</si>
  <si>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</si>
  <si>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</si>
  <si>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</si>
  <si>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</si>
  <si>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</si>
  <si>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</si>
  <si>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</si>
  <si>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</si>
  <si>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</si>
  <si>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</si>
  <si>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</si>
  <si>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</si>
  <si>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</si>
  <si>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</si>
  <si>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</si>
  <si>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</si>
  <si>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</si>
  <si>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</si>
  <si>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</si>
  <si>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</si>
  <si>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</si>
  <si>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</si>
  <si>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</si>
  <si>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</si>
  <si>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</si>
  <si>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</si>
  <si>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</si>
  <si>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</si>
  <si>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</si>
  <si>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</si>
  <si>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</si>
  <si>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</si>
  <si>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</si>
  <si>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</si>
  <si>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</si>
  <si>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</si>
  <si>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</si>
  <si>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</si>
  <si>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</si>
  <si>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</si>
  <si>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</si>
  <si>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</si>
  <si>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</si>
  <si>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</si>
  <si>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</si>
  <si>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</si>
  <si>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</si>
  <si>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</si>
  <si>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</si>
  <si>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</si>
  <si>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</si>
  <si>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</si>
  <si>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</si>
  <si>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</si>
  <si>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</si>
  <si>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</si>
  <si>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</si>
  <si>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</si>
  <si>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</si>
  <si>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</si>
  <si>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</si>
  <si>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</si>
  <si>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</si>
  <si>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</si>
  <si>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</si>
  <si>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</si>
  <si>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</si>
  <si>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</si>
  <si>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</si>
  <si>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</si>
  <si>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</si>
  <si>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</si>
  <si>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</si>
  <si>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</si>
  <si>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</si>
  <si>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</si>
  <si>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</si>
  <si>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</si>
  <si>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</si>
  <si>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</si>
  <si>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</si>
  <si>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</si>
  <si>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</si>
  <si>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</si>
  <si>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</si>
  <si>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</si>
  <si>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</si>
  <si>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</si>
  <si>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</si>
  <si>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</si>
  <si>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</si>
  <si>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</si>
  <si>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</si>
  <si>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</si>
  <si>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</si>
  <si>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</si>
  <si>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</si>
  <si>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</si>
  <si>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</si>
  <si>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</si>
  <si>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</si>
  <si>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</si>
  <si>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</si>
  <si>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</si>
  <si>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</si>
  <si>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</si>
  <si>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</si>
  <si>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</si>
  <si>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</si>
  <si>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</si>
  <si>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</si>
  <si>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</si>
  <si>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</si>
  <si>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</si>
  <si>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</si>
  <si>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</si>
  <si>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</si>
  <si>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</si>
  <si>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</si>
  <si>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</si>
  <si>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</si>
  <si>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</si>
  <si>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</si>
  <si>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</si>
  <si>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</si>
  <si>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</si>
  <si>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</si>
  <si>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</si>
  <si>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</si>
  <si>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</si>
  <si>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</si>
  <si>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</si>
  <si>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</si>
  <si>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</si>
  <si>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</si>
  <si>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</si>
  <si>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</si>
  <si>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</si>
  <si>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</si>
  <si>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</si>
  <si>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</si>
  <si>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</si>
  <si>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</si>
  <si>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</si>
  <si>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</si>
  <si>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</si>
  <si>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</si>
  <si>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</si>
  <si>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</si>
  <si>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</si>
  <si>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</si>
  <si>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</si>
  <si>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</si>
  <si>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</si>
  <si>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</si>
  <si>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</si>
  <si>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</si>
  <si>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</si>
  <si>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</si>
  <si>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</si>
  <si>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</si>
  <si>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</si>
  <si>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</si>
  <si>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</si>
  <si>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</si>
  <si>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</si>
  <si>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</si>
  <si>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</si>
  <si>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</si>
  <si>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</si>
  <si>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</si>
  <si>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</si>
  <si>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</si>
  <si>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</si>
  <si>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</si>
  <si>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</si>
  <si>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</si>
  <si>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</si>
  <si>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</si>
  <si>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</si>
  <si>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</si>
  <si>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</si>
  <si>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</si>
  <si>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</si>
  <si>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</si>
  <si>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</si>
  <si>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</si>
  <si>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</si>
  <si>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</si>
  <si>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</si>
  <si>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</si>
  <si>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</si>
  <si>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</si>
  <si>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</si>
  <si>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</si>
  <si>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</si>
  <si>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</si>
  <si>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</si>
  <si>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</si>
  <si>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</si>
  <si>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</si>
  <si>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</si>
  <si>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</si>
  <si>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</si>
  <si>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</si>
  <si>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</si>
  <si>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</si>
  <si>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</si>
  <si>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</si>
  <si>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</si>
  <si>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</si>
  <si>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</si>
  <si>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</si>
  <si>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</si>
  <si>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</si>
  <si>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</si>
  <si>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</si>
  <si>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</si>
  <si>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</si>
  <si>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</si>
  <si>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</si>
  <si>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</si>
  <si>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</si>
  <si>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</si>
  <si>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</si>
  <si>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</si>
  <si>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</si>
  <si>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</si>
  <si>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</si>
  <si>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</si>
  <si>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</si>
  <si>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</si>
  <si>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</si>
  <si>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</si>
  <si>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</si>
  <si>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</si>
  <si>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</si>
  <si>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</si>
  <si>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</si>
  <si>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</si>
  <si>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</si>
  <si>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</si>
  <si>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</si>
  <si>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</si>
  <si>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</si>
  <si>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</si>
  <si>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</si>
  <si>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</si>
  <si>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</si>
  <si>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</si>
  <si>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</si>
  <si>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</si>
  <si>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</si>
  <si>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</si>
  <si>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</si>
  <si>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</si>
  <si>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</si>
  <si>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</si>
  <si>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</si>
  <si>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</si>
  <si>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</si>
  <si>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</si>
  <si>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</si>
  <si>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</si>
  <si>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</si>
  <si>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</si>
  <si>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</si>
  <si>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</si>
  <si>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</si>
  <si>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</si>
  <si>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</si>
  <si>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</si>
  <si>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</si>
  <si>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</si>
  <si>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</si>
  <si>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</si>
  <si>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</si>
  <si>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</si>
  <si>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</si>
  <si>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</si>
  <si>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</si>
  <si>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</si>
  <si>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</si>
  <si>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</si>
  <si>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</si>
  <si>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</si>
  <si>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</si>
  <si>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</si>
  <si>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</si>
  <si>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</si>
  <si>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</si>
  <si>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</si>
  <si>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</si>
  <si>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</si>
  <si>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</si>
  <si>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</si>
  <si>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</si>
  <si>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</si>
  <si>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</si>
  <si>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</si>
  <si>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</si>
  <si>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</si>
  <si>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</si>
  <si>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</si>
  <si>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</si>
  <si>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</si>
  <si>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</si>
  <si>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</si>
  <si>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</si>
  <si>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</si>
  <si>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</si>
  <si>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</si>
  <si>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</si>
  <si>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</si>
  <si>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</si>
  <si>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</si>
  <si>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</si>
  <si>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</si>
  <si>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</si>
  <si>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</si>
  <si>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</si>
  <si>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</si>
  <si>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</si>
  <si>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</si>
  <si>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</si>
  <si>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</si>
  <si>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</si>
  <si>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</si>
  <si>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</si>
  <si>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</si>
  <si>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</si>
  <si>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</si>
  <si>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</si>
  <si>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</si>
  <si>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</si>
  <si>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</si>
  <si>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</si>
  <si>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</si>
  <si>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</si>
  <si>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</si>
  <si>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</si>
  <si>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</si>
  <si>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</si>
  <si>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</si>
  <si>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</si>
  <si>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</si>
  <si>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</si>
  <si>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</si>
  <si>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</si>
  <si>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</si>
  <si>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</si>
  <si>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</si>
  <si>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</si>
  <si>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</si>
  <si>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</si>
  <si>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</si>
  <si>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</si>
  <si>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</si>
  <si>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</si>
  <si>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</si>
  <si>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</si>
  <si>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</si>
  <si>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</si>
  <si>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</si>
  <si>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</si>
  <si>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</si>
  <si>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</si>
  <si>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</si>
  <si>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</si>
  <si>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</si>
  <si>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</si>
  <si>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</si>
  <si>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</si>
  <si>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</si>
  <si>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</si>
  <si>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</si>
  <si>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</si>
  <si>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</si>
  <si>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</si>
  <si>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</si>
  <si>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</si>
  <si>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</si>
  <si>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</si>
  <si>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</si>
  <si>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</si>
  <si>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</si>
  <si>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</si>
  <si>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</si>
  <si>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</si>
  <si>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</si>
  <si>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</si>
  <si>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</si>
  <si>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</si>
  <si>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</si>
  <si>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</si>
  <si>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</si>
  <si>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</si>
  <si>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</si>
  <si>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</si>
  <si>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</si>
  <si>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</si>
  <si>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</si>
  <si>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</si>
  <si>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</si>
  <si>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</si>
  <si>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</si>
  <si>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</si>
  <si>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</si>
  <si>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</si>
  <si>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</si>
  <si>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</si>
  <si>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</si>
  <si>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</si>
  <si>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</si>
  <si>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</si>
  <si>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</si>
  <si>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</si>
  <si>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</si>
  <si>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</si>
  <si>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</si>
  <si>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</si>
  <si>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</si>
  <si>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</si>
  <si>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</si>
  <si>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</si>
  <si>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</si>
  <si>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</si>
  <si>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</si>
  <si>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</si>
  <si>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</si>
  <si>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</si>
  <si>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</si>
  <si>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</si>
  <si>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</si>
  <si>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</si>
  <si>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</si>
  <si>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</si>
  <si>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</si>
  <si>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</si>
  <si>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</si>
  <si>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</si>
  <si>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</si>
  <si>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</si>
  <si>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</si>
  <si>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</si>
  <si>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</si>
  <si>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</si>
  <si>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</si>
  <si>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</si>
  <si>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</si>
  <si>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</si>
  <si>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</si>
  <si>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</si>
  <si>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</si>
  <si>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</si>
  <si>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</si>
  <si>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</si>
  <si>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</si>
  <si>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</si>
  <si>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</si>
  <si>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</si>
  <si>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</si>
  <si>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</si>
  <si>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</si>
  <si>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</si>
  <si>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</si>
  <si>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</si>
  <si>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</si>
  <si>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</si>
  <si>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</si>
  <si>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</si>
  <si>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</si>
  <si>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</si>
  <si>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</si>
  <si>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</si>
  <si>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</si>
  <si>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</si>
  <si>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</si>
  <si>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</si>
  <si>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</si>
  <si>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</si>
  <si>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</si>
  <si>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</si>
  <si>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</si>
  <si>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</si>
  <si>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</si>
  <si>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</si>
  <si>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</si>
  <si>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</si>
  <si>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</si>
  <si>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</si>
  <si>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</si>
  <si>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</si>
  <si>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</si>
  <si>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</si>
  <si>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</si>
  <si>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</si>
  <si>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</si>
  <si>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</si>
  <si>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</si>
  <si>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</si>
  <si>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</si>
  <si>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</si>
  <si>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</si>
  <si>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</si>
  <si>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</si>
  <si>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</si>
  <si>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</si>
  <si>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</si>
  <si>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</si>
  <si>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</si>
  <si>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</si>
  <si>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</si>
  <si>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</si>
  <si>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</si>
  <si>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</si>
  <si>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</si>
  <si>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</si>
  <si>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</si>
  <si>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</si>
  <si>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</si>
  <si>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</si>
  <si>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</si>
  <si>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</si>
  <si>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</si>
  <si>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</si>
  <si>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</si>
  <si>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</si>
  <si>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</si>
  <si>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</si>
  <si>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</si>
  <si>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</si>
  <si>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</si>
  <si>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</si>
  <si>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</si>
  <si>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</si>
  <si>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</si>
  <si>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</si>
  <si>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</si>
  <si>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</si>
  <si>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</si>
  <si>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</si>
  <si>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</si>
  <si>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</si>
  <si>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</si>
  <si>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</si>
  <si>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</si>
  <si>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</si>
  <si>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</si>
  <si>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</si>
  <si>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</si>
  <si>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</si>
  <si>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</si>
  <si>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</si>
  <si>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</si>
  <si>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</si>
  <si>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</si>
  <si>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</si>
  <si>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</si>
  <si>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</si>
  <si>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</si>
  <si>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</si>
  <si>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</si>
  <si>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</si>
  <si>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</si>
  <si>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</si>
  <si>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</si>
  <si>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</si>
  <si>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</si>
  <si>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</si>
  <si>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</si>
  <si>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</si>
  <si>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</si>
  <si>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</si>
  <si>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</si>
  <si>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</si>
  <si>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</si>
  <si>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</si>
  <si>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</si>
  <si>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</si>
  <si>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</si>
  <si>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</si>
  <si>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</si>
  <si>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</si>
  <si>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</si>
  <si>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</si>
  <si>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</si>
  <si>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</si>
  <si>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</si>
  <si>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</si>
  <si>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</si>
  <si>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</si>
  <si>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</si>
  <si>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</si>
  <si>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</si>
  <si>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</si>
  <si>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</si>
  <si>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</si>
  <si>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</si>
  <si>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</si>
  <si>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</si>
  <si>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</si>
  <si>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</si>
  <si>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</si>
  <si>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</si>
  <si>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</si>
  <si>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</si>
  <si>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</si>
  <si>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</si>
  <si>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</si>
  <si>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</si>
  <si>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</si>
  <si>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</si>
  <si>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</si>
  <si>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</si>
  <si>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</si>
  <si>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</si>
  <si>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</si>
  <si>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</si>
  <si>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</si>
  <si>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</si>
  <si>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</si>
  <si>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</si>
  <si>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</si>
  <si>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</si>
  <si>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</si>
  <si>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</si>
  <si>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</si>
  <si>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</si>
  <si>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</si>
  <si>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</si>
  <si>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</si>
  <si>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</si>
  <si>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</si>
  <si>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</si>
  <si>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</si>
  <si>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</si>
  <si>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</si>
  <si>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</si>
  <si>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</si>
  <si>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</si>
  <si>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</si>
  <si>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</si>
  <si>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</si>
  <si>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</si>
  <si>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</si>
  <si>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</si>
  <si>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</si>
  <si>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</si>
  <si>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</si>
  <si>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</si>
  <si>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</si>
  <si>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</si>
  <si>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</si>
  <si>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</si>
  <si>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</si>
  <si>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</si>
  <si>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</si>
  <si>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</si>
  <si>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</si>
  <si>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</si>
  <si>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</si>
  <si>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</si>
  <si>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</si>
  <si>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</si>
  <si>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</si>
  <si>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</si>
  <si>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</si>
  <si>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</si>
  <si>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</si>
  <si>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</si>
  <si>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</si>
  <si>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</si>
  <si>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</si>
  <si>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</si>
  <si>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</si>
  <si>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</si>
  <si>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</si>
  <si>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</si>
  <si>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</si>
  <si>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</si>
  <si>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</si>
  <si>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</si>
  <si>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</si>
  <si>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</si>
  <si>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</si>
  <si>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</si>
  <si>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</si>
  <si>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</si>
  <si>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</si>
  <si>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</si>
  <si>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</si>
  <si>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</si>
  <si>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</si>
  <si>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</si>
  <si>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</si>
  <si>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</si>
  <si>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</si>
  <si>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</si>
  <si>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</si>
  <si>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</si>
  <si>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</si>
  <si>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</si>
  <si>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</si>
  <si>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</si>
  <si>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</si>
  <si>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</si>
  <si>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</si>
  <si>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</si>
  <si>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</si>
  <si>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</si>
  <si>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</si>
  <si>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</si>
  <si>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</si>
  <si>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</si>
  <si>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</si>
  <si>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</si>
  <si>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</si>
  <si>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</si>
  <si>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</si>
  <si>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</si>
  <si>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</si>
  <si>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</si>
  <si>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</si>
  <si>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</si>
  <si>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</si>
  <si>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</si>
  <si>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</si>
  <si>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</si>
  <si>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</si>
  <si>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</si>
  <si>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</si>
  <si>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</si>
  <si>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</si>
  <si>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</si>
  <si>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</si>
  <si>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</si>
  <si>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</si>
  <si>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</si>
  <si>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</si>
  <si>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</si>
  <si>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</si>
  <si>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</si>
  <si>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</si>
  <si>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</si>
  <si>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</si>
  <si>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</si>
  <si>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</si>
  <si>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</si>
  <si>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</si>
  <si>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</si>
  <si>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</si>
  <si>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</si>
  <si>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</si>
  <si>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</si>
  <si>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</si>
  <si>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</si>
  <si>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</si>
  <si>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</si>
  <si>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</si>
  <si>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</si>
  <si>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</si>
  <si>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</si>
  <si>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</si>
  <si>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</si>
  <si>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</si>
  <si>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</si>
  <si>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</si>
  <si>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</si>
  <si>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</si>
  <si>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</si>
  <si>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</si>
  <si>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</si>
  <si>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</si>
  <si>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</si>
  <si>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</si>
  <si>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</si>
  <si>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</si>
  <si>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</si>
  <si>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</si>
  <si>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</si>
  <si>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</si>
  <si>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</si>
  <si>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</si>
  <si>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</si>
  <si>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</si>
  <si>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</si>
  <si>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</si>
  <si>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</si>
  <si>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</si>
  <si>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</si>
  <si>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</si>
  <si>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</si>
  <si>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</si>
  <si>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</si>
  <si>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</si>
  <si>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</si>
  <si>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</si>
  <si>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</si>
  <si>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</si>
  <si>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</si>
  <si>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</si>
  <si>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</si>
  <si>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</si>
  <si>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</si>
  <si>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</si>
  <si>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</si>
  <si>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</si>
  <si>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</si>
  <si>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</si>
  <si>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</si>
  <si>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</si>
  <si>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</si>
  <si>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</si>
  <si>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</si>
  <si>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</si>
  <si>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</si>
  <si>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</si>
  <si>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</si>
  <si>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</si>
  <si>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</si>
  <si>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</si>
  <si>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</si>
  <si>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</si>
  <si>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</si>
  <si>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</si>
  <si>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</si>
  <si>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</si>
  <si>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</si>
  <si>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</si>
  <si>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</si>
  <si>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</si>
  <si>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</si>
  <si>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</si>
  <si>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</si>
  <si>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</si>
  <si>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</si>
  <si>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</si>
  <si>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</si>
  <si>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</si>
  <si>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</si>
  <si>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</si>
  <si>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</si>
  <si>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</si>
  <si>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</si>
  <si>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</si>
  <si>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</si>
  <si>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</si>
  <si>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</si>
  <si>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</si>
  <si>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</si>
  <si>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</si>
  <si>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</si>
  <si>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</si>
  <si>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</si>
  <si>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</si>
  <si>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</si>
  <si>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</si>
  <si>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</si>
  <si>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</si>
  <si>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</si>
  <si>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</si>
  <si>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</si>
  <si>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</si>
  <si>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</si>
  <si>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</si>
  <si>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</si>
  <si>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</si>
  <si>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</si>
  <si>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</si>
  <si>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</si>
  <si>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</si>
  <si>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</si>
  <si>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</si>
  <si>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</si>
  <si>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</si>
  <si>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</si>
  <si>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</si>
  <si>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</si>
  <si>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</si>
  <si>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</si>
  <si>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</si>
  <si>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</si>
  <si>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</si>
  <si>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</si>
  <si>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</si>
  <si>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</si>
  <si>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</si>
  <si>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</si>
  <si>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</si>
  <si>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</si>
  <si>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</si>
  <si>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</si>
  <si>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</si>
  <si>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</si>
  <si>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</si>
  <si>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</si>
  <si>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</si>
  <si>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</si>
  <si>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</si>
  <si>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</si>
  <si>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</si>
  <si>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</si>
  <si>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</si>
  <si>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</si>
  <si>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</si>
  <si>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</si>
  <si>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</si>
  <si>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</si>
  <si>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</si>
  <si>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</si>
  <si>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</si>
  <si>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</si>
  <si>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</si>
  <si>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</si>
  <si>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</si>
  <si>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</si>
  <si>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</si>
  <si>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</si>
  <si>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</si>
  <si>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</si>
  <si>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</si>
  <si>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</si>
  <si>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</si>
  <si>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</si>
  <si>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</si>
  <si>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</si>
  <si>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</si>
  <si>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</si>
  <si>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</si>
  <si>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</si>
  <si>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</si>
  <si>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</si>
  <si>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</si>
  <si>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</si>
  <si>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</si>
  <si>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</si>
  <si>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</si>
  <si>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</si>
  <si>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</si>
  <si>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</si>
  <si>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</si>
  <si>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</si>
  <si>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</si>
  <si>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</si>
  <si>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</si>
  <si>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</si>
  <si>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</si>
  <si>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</si>
  <si>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</si>
  <si>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</si>
  <si>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</si>
  <si>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</si>
  <si>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</si>
  <si>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</si>
  <si>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</si>
  <si>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</si>
  <si>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</si>
  <si>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</si>
  <si>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</si>
  <si>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</si>
  <si>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</si>
  <si>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</si>
  <si>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</si>
  <si>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</si>
  <si>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</si>
  <si>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</si>
  <si>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</si>
  <si>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</si>
  <si>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</si>
  <si>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</si>
  <si>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</si>
  <si>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</si>
  <si>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</si>
  <si>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</si>
  <si>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</si>
  <si>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</si>
  <si>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</si>
  <si>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</si>
  <si>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</si>
  <si>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</si>
  <si>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</si>
  <si>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</si>
  <si>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</si>
  <si>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</si>
  <si>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</si>
  <si>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</si>
  <si>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</si>
  <si>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</si>
  <si>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</si>
  <si>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</si>
  <si>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</si>
  <si>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</si>
  <si>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</si>
  <si>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</si>
  <si>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</si>
  <si>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</si>
  <si>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</si>
  <si>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</si>
  <si>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</si>
  <si>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</si>
  <si>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</si>
  <si>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</si>
  <si>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</si>
  <si>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</si>
  <si>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</si>
  <si>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</si>
  <si>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</si>
  <si>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</si>
  <si>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</si>
  <si>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</si>
  <si>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</si>
  <si>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</si>
  <si>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</si>
  <si>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</si>
  <si>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</si>
  <si>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</si>
  <si>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</si>
  <si>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</si>
  <si>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</si>
  <si>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</si>
  <si>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</si>
  <si>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</si>
  <si>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</si>
  <si>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</si>
  <si>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</si>
  <si>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</si>
  <si>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</si>
  <si>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</si>
  <si>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</si>
  <si>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</si>
  <si>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</si>
  <si>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</si>
  <si>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</si>
  <si>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</si>
  <si>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</si>
  <si>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</si>
  <si>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</si>
  <si>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</si>
  <si>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</si>
  <si>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</si>
  <si>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</si>
  <si>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</si>
  <si>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</si>
  <si>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</si>
  <si>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</si>
  <si>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</si>
  <si>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</si>
  <si>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</si>
  <si>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</si>
  <si>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</si>
  <si>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</si>
  <si>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</si>
  <si>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</si>
  <si>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</si>
  <si>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</si>
  <si>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</si>
  <si>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</si>
  <si>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</si>
  <si>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</si>
  <si>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</si>
  <si>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</si>
  <si>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</si>
  <si>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</si>
  <si>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</si>
  <si>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</si>
  <si>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</si>
  <si>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</si>
  <si>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</si>
  <si>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</si>
  <si>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</si>
  <si>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</si>
  <si>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</si>
  <si>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</si>
  <si>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</si>
  <si>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</si>
  <si>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</si>
  <si>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</si>
  <si>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</si>
  <si>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</si>
  <si>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</si>
  <si>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</si>
  <si>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</si>
  <si>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</si>
  <si>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</si>
  <si>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</si>
  <si>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</si>
  <si>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</si>
  <si>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</si>
  <si>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</si>
  <si>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</si>
  <si>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</si>
  <si>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</si>
  <si>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</si>
  <si>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</si>
  <si>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</si>
  <si>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</si>
  <si>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</si>
  <si>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</si>
  <si>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</si>
  <si>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</si>
  <si>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</si>
  <si>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</si>
  <si>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</si>
  <si>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</si>
  <si>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</si>
  <si>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</si>
  <si>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</si>
  <si>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</si>
  <si>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</si>
  <si>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</si>
  <si>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</si>
  <si>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</si>
  <si>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</si>
  <si>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</si>
  <si>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</si>
  <si>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</si>
  <si>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</si>
  <si>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</si>
  <si>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</si>
  <si>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</si>
  <si>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</si>
  <si>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</si>
  <si>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</si>
  <si>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</si>
  <si>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</si>
  <si>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</si>
  <si>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</si>
  <si>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</si>
  <si>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</si>
  <si>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</si>
  <si>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</si>
  <si>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</si>
  <si>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</si>
  <si>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</si>
  <si>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</si>
  <si>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</si>
  <si>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</si>
  <si>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</si>
  <si>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</si>
  <si>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</si>
  <si>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</si>
  <si>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</si>
  <si>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</si>
  <si>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</si>
  <si>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</si>
  <si>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</si>
  <si>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</si>
  <si>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</si>
  <si>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</si>
  <si>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</si>
  <si>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</si>
  <si>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</si>
  <si>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</si>
  <si>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</si>
  <si>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</si>
  <si>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</si>
  <si>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</si>
  <si>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</si>
  <si>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</si>
  <si>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</si>
  <si>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</si>
  <si>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</si>
  <si>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</si>
  <si>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</si>
  <si>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</si>
  <si>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</si>
  <si>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</si>
  <si>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</si>
  <si>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</si>
  <si>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</si>
  <si>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</si>
  <si>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</si>
  <si>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</si>
  <si>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</si>
  <si>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</si>
  <si>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</si>
  <si>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</si>
  <si>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</si>
  <si>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</si>
  <si>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</si>
  <si>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</si>
  <si>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</si>
  <si>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</si>
  <si>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</si>
  <si>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</si>
  <si>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</si>
  <si>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</si>
  <si>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</si>
  <si>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</si>
  <si>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</si>
  <si>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</si>
  <si>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</si>
  <si>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</si>
  <si>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</si>
  <si>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</si>
  <si>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</si>
  <si>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</si>
  <si>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</si>
  <si>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</si>
  <si>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</si>
  <si>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</si>
  <si>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</si>
  <si>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</si>
  <si>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</si>
  <si>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</si>
  <si>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</si>
  <si>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</si>
  <si>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</si>
  <si>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</si>
  <si>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</si>
  <si>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</si>
  <si>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</si>
  <si>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</si>
  <si>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</si>
  <si>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</si>
  <si>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</si>
  <si>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</si>
  <si>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</si>
  <si>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</si>
  <si>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</si>
  <si>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</si>
  <si>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</si>
  <si>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</si>
  <si>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</si>
  <si>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</si>
  <si>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</si>
  <si>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</si>
  <si>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</si>
  <si>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</si>
  <si>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</si>
  <si>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</si>
  <si>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</si>
  <si>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</si>
  <si>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</si>
  <si>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</si>
  <si>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</si>
  <si>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</si>
  <si>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</si>
  <si>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</si>
  <si>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</si>
  <si>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</si>
  <si>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</si>
  <si>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</si>
  <si>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</si>
  <si>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</si>
  <si>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</si>
  <si>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</si>
  <si>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</si>
  <si>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</si>
  <si>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</si>
  <si>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</si>
  <si>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</si>
  <si>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</si>
  <si>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</si>
  <si>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</si>
  <si>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</si>
  <si>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</si>
  <si>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</si>
  <si>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</si>
  <si>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</si>
  <si>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</si>
  <si>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</si>
  <si>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</si>
  <si>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</si>
  <si>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</si>
  <si>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</si>
  <si>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</si>
  <si>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</si>
  <si>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</si>
  <si>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</si>
  <si>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</si>
  <si>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</si>
  <si>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</si>
  <si>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</si>
  <si>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</si>
  <si>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</si>
  <si>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</si>
  <si>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</si>
  <si>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</si>
  <si>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</si>
  <si>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</si>
  <si>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</si>
  <si>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</si>
  <si>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</si>
  <si>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</si>
  <si>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</si>
  <si>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</si>
  <si>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</si>
  <si>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</si>
  <si>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</si>
  <si>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</si>
  <si>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</si>
  <si>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</si>
  <si>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</si>
  <si>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</si>
  <si>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</si>
  <si>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</si>
  <si>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</si>
  <si>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</si>
  <si>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</si>
  <si>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</si>
  <si>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</si>
  <si>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</si>
  <si>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</si>
  <si>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</si>
  <si>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</si>
  <si>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</si>
  <si>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</si>
  <si>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</si>
  <si>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</si>
  <si>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</si>
  <si>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</si>
  <si>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</si>
  <si>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</si>
  <si>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</si>
  <si>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</si>
  <si>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</si>
  <si>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</si>
  <si>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</si>
  <si>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</si>
  <si>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</si>
  <si>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</si>
  <si>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</si>
  <si>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</si>
  <si>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</si>
  <si>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</si>
  <si>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</si>
  <si>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</si>
  <si>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</si>
  <si>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</si>
  <si>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</si>
  <si>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</si>
  <si>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</si>
  <si>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</si>
  <si>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</si>
  <si>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</si>
  <si>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</si>
  <si>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</si>
  <si>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</si>
  <si>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</si>
  <si>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</si>
  <si>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</si>
  <si>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</si>
  <si>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</si>
  <si>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</si>
  <si>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</si>
  <si>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</si>
  <si>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</si>
  <si>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</si>
  <si>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</si>
  <si>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</si>
  <si>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</si>
  <si>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</si>
  <si>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</si>
  <si>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</si>
  <si>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</si>
  <si>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</si>
  <si>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</si>
  <si>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</si>
  <si>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</si>
  <si>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</si>
  <si>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</si>
  <si>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</si>
  <si>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</si>
  <si>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</si>
  <si>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</si>
  <si>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</si>
  <si>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</si>
  <si>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</si>
  <si>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</si>
  <si>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</si>
  <si>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</si>
  <si>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</si>
  <si>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</si>
  <si>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</si>
  <si>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</si>
  <si>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</si>
  <si>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</si>
  <si>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</si>
  <si>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</si>
  <si>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</si>
  <si>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</si>
  <si>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</si>
  <si>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</si>
  <si>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</si>
  <si>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</si>
  <si>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</si>
  <si>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</si>
  <si>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</si>
  <si>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</si>
  <si>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</si>
  <si>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</si>
  <si>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</si>
  <si>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</si>
  <si>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</si>
  <si>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</si>
  <si>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</si>
  <si>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</si>
  <si>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</si>
  <si>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</si>
  <si>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</si>
  <si>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</si>
  <si>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</si>
  <si>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</si>
  <si>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</si>
  <si>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</si>
  <si>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</si>
  <si>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</si>
  <si>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</si>
  <si>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</si>
  <si>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</si>
  <si>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</si>
  <si>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</si>
  <si>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</si>
  <si>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</si>
  <si>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</si>
  <si>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</si>
  <si>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</si>
  <si>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</si>
  <si>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</si>
  <si>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</si>
  <si>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</si>
  <si>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</si>
  <si>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</si>
  <si>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</si>
  <si>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</si>
  <si>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</si>
  <si>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</si>
  <si>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</si>
  <si>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</si>
  <si>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</si>
  <si>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</si>
  <si>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</si>
  <si>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</si>
  <si>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</si>
  <si>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</si>
  <si>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</si>
  <si>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</si>
  <si>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</si>
  <si>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</si>
  <si>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</si>
  <si>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</si>
  <si>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</si>
  <si>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</si>
  <si>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</si>
  <si>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</si>
  <si>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</si>
  <si>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</si>
  <si>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</si>
  <si>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</si>
  <si>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</si>
  <si>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</si>
  <si>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</si>
  <si>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</si>
  <si>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</si>
  <si>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</si>
  <si>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</si>
  <si>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</si>
  <si>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</si>
  <si>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</si>
  <si>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</si>
  <si>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</si>
  <si>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</si>
  <si>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</si>
  <si>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</si>
  <si>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</si>
  <si>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</si>
  <si>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</si>
  <si>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</si>
  <si>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</si>
  <si>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</si>
  <si>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</si>
  <si>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</si>
  <si>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</si>
  <si>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</si>
  <si>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</si>
  <si>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</si>
  <si>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</si>
  <si>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</si>
  <si>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</si>
  <si>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</si>
  <si>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</si>
  <si>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</si>
  <si>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</si>
  <si>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</si>
  <si>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</si>
  <si>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</si>
  <si>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</si>
  <si>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</si>
  <si>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</si>
  <si>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</si>
  <si>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</si>
  <si>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</si>
  <si>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</si>
  <si>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</si>
  <si>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</si>
  <si>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</si>
  <si>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</si>
  <si>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</si>
  <si>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</si>
  <si>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</si>
  <si>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</si>
  <si>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</si>
  <si>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</si>
  <si>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</si>
  <si>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</si>
  <si>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</si>
  <si>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</si>
  <si>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</si>
  <si>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</si>
  <si>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</si>
  <si>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</si>
  <si>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</si>
  <si>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</si>
  <si>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</si>
  <si>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</si>
  <si>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</si>
  <si>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</si>
  <si>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</si>
  <si>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</si>
  <si>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</si>
  <si>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</si>
  <si>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</si>
  <si>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</si>
  <si>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</si>
  <si>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</si>
  <si>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</si>
  <si>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</si>
  <si>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</si>
  <si>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</si>
  <si>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</si>
  <si>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</si>
  <si>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</si>
  <si>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</si>
  <si>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</si>
  <si>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</si>
  <si>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</si>
  <si>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</si>
  <si>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</si>
  <si>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</si>
  <si>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</si>
  <si>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</si>
  <si>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</si>
  <si>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</si>
  <si>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</si>
  <si>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</si>
  <si>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</si>
  <si>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</si>
  <si>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</si>
  <si>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</si>
  <si>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</si>
  <si>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</si>
  <si>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</si>
  <si>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</si>
  <si>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</si>
  <si>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</si>
  <si>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</si>
  <si>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</si>
  <si>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</si>
  <si>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</si>
  <si>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</si>
  <si>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</si>
  <si>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</si>
  <si>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</si>
  <si>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</si>
  <si>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</si>
  <si>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</si>
  <si>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</si>
  <si>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</si>
  <si>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</si>
  <si>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</si>
  <si>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</si>
  <si>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</si>
  <si>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</si>
  <si>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</si>
  <si>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</si>
  <si>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</si>
  <si>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</si>
  <si>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</si>
  <si>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</si>
  <si>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</si>
  <si>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</si>
  <si>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</si>
  <si>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</si>
  <si>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</si>
  <si>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</si>
  <si>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</si>
  <si>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</si>
  <si>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</si>
  <si>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</si>
  <si>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</si>
  <si>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</si>
  <si>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</si>
  <si>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</si>
  <si>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</si>
  <si>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</si>
  <si>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</si>
  <si>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</si>
  <si>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</si>
  <si>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</si>
  <si>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</si>
  <si>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</si>
  <si>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</si>
  <si>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</si>
  <si>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</si>
  <si>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</si>
  <si>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</si>
  <si>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</si>
  <si>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</si>
  <si>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</si>
  <si>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</si>
  <si>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</si>
  <si>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</si>
  <si>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</si>
  <si>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</si>
  <si>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</si>
  <si>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</si>
  <si>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</si>
  <si>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</si>
  <si>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</si>
  <si>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</si>
  <si>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</si>
  <si>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</si>
  <si>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</si>
  <si>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</si>
  <si>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</si>
  <si>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</si>
  <si>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</si>
  <si>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</si>
  <si>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</si>
  <si>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</si>
  <si>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</si>
  <si>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</si>
  <si>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</si>
  <si>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</si>
  <si>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</si>
  <si>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</si>
  <si>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</si>
  <si>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</si>
  <si>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</si>
  <si>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</si>
  <si>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</si>
  <si>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</si>
  <si>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</si>
  <si>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</si>
  <si>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</si>
  <si>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</si>
  <si>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</si>
  <si>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</si>
  <si>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</si>
  <si>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</si>
  <si>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</si>
  <si>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</si>
  <si>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</si>
  <si>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</si>
  <si>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</si>
  <si>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</si>
  <si>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</si>
  <si>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</si>
  <si>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</si>
  <si>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</si>
  <si>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</si>
  <si>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</si>
  <si>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</si>
  <si>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</si>
  <si>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</si>
  <si>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</si>
  <si>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</si>
  <si>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</si>
  <si>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</si>
  <si>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</si>
  <si>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</si>
  <si>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</si>
  <si>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</si>
  <si>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</si>
  <si>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</si>
  <si>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</si>
  <si>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</si>
  <si>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</si>
  <si>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</si>
  <si>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</si>
  <si>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</si>
  <si>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</si>
  <si>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</si>
  <si>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</si>
  <si>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</si>
  <si>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</si>
  <si>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</si>
  <si>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</si>
  <si>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</si>
  <si>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</si>
  <si>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</si>
  <si>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</si>
  <si>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</si>
  <si>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</si>
  <si>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</si>
  <si>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</si>
  <si>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</si>
  <si>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</si>
  <si>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</si>
  <si>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</si>
  <si>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</si>
  <si>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</si>
  <si>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</si>
  <si>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</si>
  <si>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</si>
  <si>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</si>
  <si>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</si>
  <si>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</si>
  <si>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</si>
  <si>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</si>
  <si>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</si>
  <si>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</si>
  <si>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</si>
  <si>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</si>
  <si>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</si>
  <si>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</si>
  <si>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</si>
  <si>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</si>
  <si>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</si>
  <si>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</si>
  <si>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</si>
  <si>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</si>
  <si>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</si>
  <si>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</si>
  <si>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</si>
  <si>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</si>
  <si>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</si>
  <si>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</si>
  <si>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</si>
  <si>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</si>
  <si>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</si>
  <si>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</si>
  <si>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</si>
  <si>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</si>
  <si>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</si>
  <si>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</si>
  <si>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</si>
  <si>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</si>
  <si>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</si>
  <si>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</si>
  <si>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</si>
  <si>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</si>
  <si>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</si>
  <si>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</si>
  <si>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</si>
  <si>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</si>
  <si>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</si>
  <si>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</si>
  <si>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</si>
  <si>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</si>
  <si>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</si>
  <si>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</si>
  <si>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</si>
  <si>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</si>
  <si>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</si>
  <si>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</si>
  <si>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</si>
  <si>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</si>
  <si>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</si>
  <si>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</si>
  <si>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</si>
  <si>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</si>
  <si>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</si>
  <si>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</si>
  <si>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</si>
  <si>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</si>
  <si>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</si>
  <si>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</si>
  <si>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</si>
  <si>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</si>
  <si>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</si>
  <si>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</si>
  <si>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</si>
  <si>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</si>
  <si>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</si>
  <si>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</si>
  <si>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</si>
  <si>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</si>
  <si>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</si>
  <si>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</si>
  <si>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</si>
  <si>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</si>
  <si>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</si>
  <si>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</si>
  <si>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</si>
  <si>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</si>
  <si>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</si>
  <si>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</si>
  <si>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</si>
  <si>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</si>
  <si>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</si>
  <si>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</si>
  <si>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</si>
  <si>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</si>
  <si>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</si>
  <si>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</si>
  <si>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</si>
  <si>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</si>
  <si>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</si>
  <si>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</si>
  <si>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</si>
  <si>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</si>
  <si>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</si>
  <si>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</si>
  <si>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</si>
  <si>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</si>
  <si>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</si>
  <si>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</si>
  <si>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</si>
  <si>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</si>
  <si>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</si>
  <si>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</si>
  <si>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</si>
  <si>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</si>
  <si>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</si>
  <si>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</si>
  <si>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</si>
  <si>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</si>
  <si>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</si>
  <si>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</si>
  <si>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</si>
  <si>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</si>
  <si>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</si>
  <si>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</si>
  <si>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</si>
  <si>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</si>
  <si>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</si>
  <si>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</si>
  <si>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</si>
  <si>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</si>
  <si>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</si>
  <si>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</si>
  <si>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</si>
  <si>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</si>
  <si>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</si>
  <si>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</si>
  <si>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</si>
  <si>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</si>
  <si>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</si>
  <si>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</si>
  <si>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</si>
  <si>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</si>
  <si>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</si>
  <si>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</si>
  <si>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</si>
  <si>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</si>
  <si>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</si>
  <si>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</si>
  <si>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</si>
  <si>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</si>
  <si>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</si>
  <si>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</si>
  <si>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</si>
  <si>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</si>
  <si>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</si>
  <si>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</si>
  <si>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</si>
  <si>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</si>
  <si>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</si>
  <si>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</si>
  <si>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</si>
  <si>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</si>
  <si>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</si>
  <si>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</si>
  <si>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</si>
  <si>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</si>
  <si>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</si>
  <si>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</si>
  <si>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</si>
  <si>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</si>
  <si>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</si>
  <si>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</si>
  <si>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</si>
  <si>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</si>
  <si>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</si>
  <si>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</si>
  <si>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</si>
  <si>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</si>
  <si>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</si>
  <si>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</si>
  <si>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</si>
  <si>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</si>
  <si>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</si>
  <si>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</si>
  <si>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</si>
  <si>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</si>
  <si>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</si>
  <si>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</si>
  <si>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</si>
  <si>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</si>
  <si>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</si>
  <si>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</si>
  <si>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</si>
  <si>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</si>
  <si>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</si>
  <si>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</si>
  <si>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</si>
  <si>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</si>
  <si>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</si>
  <si>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</si>
  <si>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</si>
  <si>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</si>
  <si>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</si>
  <si>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</si>
  <si>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</si>
  <si>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</si>
  <si>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</si>
  <si>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</si>
  <si>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</si>
  <si>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</si>
  <si>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</si>
  <si>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</si>
  <si>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</si>
  <si>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</si>
  <si>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</si>
  <si>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</si>
  <si>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</si>
  <si>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</si>
  <si>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</si>
  <si>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</si>
  <si>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</si>
  <si>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</si>
  <si>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</si>
  <si>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</si>
  <si>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</si>
  <si>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</si>
  <si>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</si>
  <si>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</si>
  <si>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</si>
  <si>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</si>
  <si>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</si>
  <si>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</si>
  <si>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</si>
  <si>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</si>
  <si>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</si>
  <si>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</si>
  <si>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</si>
  <si>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</si>
  <si>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</si>
  <si>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</si>
  <si>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</si>
  <si>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</si>
  <si>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</si>
  <si>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</si>
  <si>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</si>
  <si>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</si>
  <si>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</si>
  <si>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</si>
  <si>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</si>
  <si>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</si>
  <si>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</si>
  <si>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</si>
  <si>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</si>
  <si>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</si>
  <si>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</si>
  <si>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</si>
  <si>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</si>
  <si>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</si>
  <si>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</si>
  <si>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</si>
  <si>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</si>
  <si>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</si>
  <si>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</si>
  <si>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</si>
  <si>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</si>
  <si>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</si>
  <si>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</si>
  <si>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</si>
  <si>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</si>
  <si>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</si>
  <si>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</si>
  <si>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</si>
  <si>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</si>
  <si>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</si>
  <si>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</si>
  <si>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</si>
  <si>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</si>
  <si>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</si>
  <si>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</si>
  <si>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</si>
  <si>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</si>
  <si>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</si>
  <si>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</si>
  <si>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</si>
  <si>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</si>
  <si>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</si>
  <si>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</si>
  <si>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</si>
  <si>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</si>
  <si>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</si>
  <si>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</si>
  <si>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</si>
  <si>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</si>
  <si>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</si>
  <si>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</si>
  <si>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</si>
  <si>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</si>
  <si>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</si>
  <si>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</si>
  <si>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</si>
  <si>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</si>
  <si>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</si>
  <si>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</si>
  <si>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</si>
  <si>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</si>
  <si>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</si>
  <si>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</si>
  <si>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</si>
  <si>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</si>
  <si>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</si>
  <si>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</si>
  <si>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</si>
  <si>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</si>
  <si>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</si>
  <si>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</si>
  <si>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</si>
  <si>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</si>
  <si>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</si>
  <si>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</si>
  <si>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</si>
  <si>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</si>
  <si>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</si>
  <si>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</si>
  <si>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</si>
  <si>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</si>
  <si>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</si>
  <si>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</si>
  <si>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</si>
  <si>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</si>
  <si>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</si>
  <si>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</si>
  <si>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</si>
  <si>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</si>
  <si>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</si>
  <si>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</si>
  <si>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</si>
  <si>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</si>
  <si>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</si>
  <si>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</si>
  <si>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</si>
  <si>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</si>
  <si>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</si>
  <si>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</si>
  <si>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</si>
  <si>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</si>
  <si>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</si>
  <si>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</si>
  <si>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</si>
  <si>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</si>
  <si>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</si>
  <si>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</si>
  <si>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</si>
  <si>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</si>
  <si>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</si>
  <si>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</si>
  <si>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</si>
  <si>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</si>
  <si>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</si>
  <si>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</si>
  <si>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</si>
  <si>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</si>
  <si>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</si>
  <si>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</si>
  <si>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</si>
  <si>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</si>
  <si>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</si>
  <si>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</si>
  <si>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</si>
  <si>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</si>
  <si>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</si>
  <si>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</si>
  <si>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</si>
  <si>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</si>
  <si>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</si>
  <si>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</si>
  <si>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</si>
  <si>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</si>
  <si>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</si>
  <si>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</si>
  <si>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</si>
  <si>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</si>
  <si>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</si>
  <si>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</si>
  <si>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</si>
  <si>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</si>
  <si>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</si>
  <si>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</si>
  <si>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</si>
  <si>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</si>
  <si>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</si>
  <si>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</si>
  <si>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</si>
  <si>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</si>
  <si>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</si>
  <si>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</si>
  <si>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</si>
  <si>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</si>
  <si>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</si>
  <si>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</si>
  <si>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</si>
  <si>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</si>
  <si>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</si>
  <si>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</si>
  <si>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</si>
  <si>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</si>
  <si>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</si>
  <si>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</si>
  <si>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</si>
  <si>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</si>
  <si>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</si>
  <si>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</si>
  <si>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</si>
  <si>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</si>
  <si>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</si>
  <si>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</si>
  <si>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</si>
  <si>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</si>
  <si>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</si>
  <si>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</si>
  <si>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</si>
  <si>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</si>
  <si>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</si>
  <si>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</si>
  <si>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</si>
  <si>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</si>
  <si>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</si>
  <si>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</si>
  <si>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</si>
  <si>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</si>
  <si>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</si>
  <si>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</si>
  <si>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</si>
  <si>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</si>
  <si>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</si>
  <si>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</si>
  <si>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</si>
  <si>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</si>
  <si>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</si>
  <si>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</si>
  <si>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</si>
  <si>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</si>
  <si>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</si>
  <si>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</si>
  <si>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</si>
  <si>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</si>
  <si>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</si>
  <si>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</si>
  <si>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</si>
  <si>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</si>
  <si>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</si>
  <si>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</si>
  <si>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</si>
  <si>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</si>
  <si>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</si>
  <si>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</si>
  <si>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</si>
  <si>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</si>
  <si>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</si>
  <si>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</si>
  <si>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</si>
  <si>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</si>
  <si>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</si>
  <si>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</si>
  <si>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</si>
  <si>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</si>
  <si>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</si>
  <si>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</si>
  <si>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</si>
  <si>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</si>
  <si>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</si>
  <si>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</si>
  <si>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</si>
  <si>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</si>
  <si>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</si>
  <si>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</si>
  <si>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</si>
  <si>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</si>
  <si>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</si>
  <si>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</si>
  <si>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</si>
  <si>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</si>
  <si>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</si>
  <si>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</si>
  <si>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</si>
  <si>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</si>
  <si>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</si>
  <si>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</si>
  <si>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</si>
  <si>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</si>
  <si>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</si>
  <si>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</si>
  <si>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</si>
  <si>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</si>
  <si>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</si>
  <si>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</si>
  <si>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</si>
  <si>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</si>
  <si>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</si>
  <si>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</si>
  <si>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</si>
  <si>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</si>
  <si>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</si>
  <si>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</si>
  <si>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</si>
  <si>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</si>
  <si>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</si>
  <si>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</si>
  <si>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</si>
  <si>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</si>
  <si>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</si>
  <si>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</si>
  <si>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</si>
  <si>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</si>
  <si>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</si>
  <si>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</si>
  <si>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</si>
  <si>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</si>
  <si>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</si>
  <si>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</si>
  <si>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</si>
  <si>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</si>
  <si>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</si>
  <si>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</si>
  <si>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</si>
  <si>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</si>
  <si>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</si>
  <si>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</si>
  <si>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</si>
  <si>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</si>
  <si>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</si>
  <si>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</si>
  <si>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</si>
  <si>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</si>
  <si>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</si>
  <si>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</si>
  <si>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</si>
  <si>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</si>
  <si>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</si>
  <si>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</si>
  <si>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</si>
  <si>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</si>
  <si>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</si>
  <si>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</si>
  <si>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</si>
  <si>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</si>
  <si>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</si>
  <si>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</si>
  <si>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</si>
  <si>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</si>
  <si>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</si>
  <si>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</si>
  <si>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</si>
  <si>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</si>
  <si>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</si>
  <si>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</si>
  <si>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</si>
  <si>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</si>
  <si>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</si>
  <si>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</si>
  <si>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</si>
  <si>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</si>
  <si>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</si>
  <si>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</si>
  <si>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</si>
  <si>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</si>
  <si>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</si>
  <si>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</si>
  <si>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</si>
  <si>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</si>
  <si>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</si>
  <si>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</si>
  <si>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</si>
  <si>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</si>
  <si>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</si>
  <si>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</si>
  <si>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</si>
  <si>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</si>
  <si>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</si>
  <si>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</si>
  <si>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</si>
  <si>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</si>
  <si>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</si>
  <si>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</si>
  <si>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</si>
  <si>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</si>
  <si>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</si>
  <si>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</si>
  <si>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</si>
  <si>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</si>
  <si>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</si>
  <si>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</si>
  <si>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</si>
  <si>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</si>
  <si>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</si>
  <si>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</si>
  <si>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</si>
  <si>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</si>
  <si>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</si>
  <si>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</si>
  <si>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</si>
  <si>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</si>
  <si>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</si>
  <si>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</si>
  <si>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</si>
  <si>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</si>
  <si>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</si>
  <si>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</si>
  <si>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</si>
  <si>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</si>
  <si>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</si>
  <si>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</si>
  <si>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</si>
  <si>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</si>
  <si>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</si>
  <si>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</si>
  <si>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</si>
  <si>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</si>
  <si>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</si>
  <si>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</si>
  <si>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</si>
  <si>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</si>
  <si>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</si>
  <si>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</si>
  <si>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</si>
  <si>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</si>
  <si>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</si>
  <si>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</si>
  <si>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</si>
  <si>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</si>
  <si>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</si>
  <si>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</si>
  <si>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</si>
  <si>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</si>
  <si>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</si>
  <si>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</si>
  <si>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</si>
  <si>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</si>
  <si>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</si>
  <si>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</si>
  <si>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</si>
  <si>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</si>
  <si>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</si>
  <si>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</si>
  <si>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</si>
  <si>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</si>
  <si>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</si>
  <si>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</si>
  <si>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</si>
  <si>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</si>
  <si>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</si>
  <si>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</si>
  <si>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</si>
  <si>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</si>
  <si>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</si>
  <si>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</si>
  <si>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</si>
  <si>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</si>
  <si>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</si>
  <si>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</si>
  <si>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</si>
  <si>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</si>
  <si>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</si>
  <si>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</si>
  <si>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</si>
  <si>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</si>
  <si>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</si>
  <si>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</si>
  <si>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</si>
  <si>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</si>
  <si>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</si>
  <si>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</si>
  <si>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</si>
  <si>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</si>
  <si>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</si>
  <si>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</si>
  <si>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</si>
  <si>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</si>
  <si>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</si>
  <si>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</si>
  <si>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</si>
  <si>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</si>
  <si>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</si>
  <si>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</si>
  <si>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</si>
  <si>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</si>
  <si>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</si>
  <si>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</si>
  <si>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</si>
  <si>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</si>
  <si>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</si>
  <si>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</si>
  <si>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</si>
  <si>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</si>
  <si>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</si>
  <si>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</si>
  <si>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</si>
  <si>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</si>
  <si>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</si>
  <si>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</si>
  <si>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</si>
  <si>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</si>
  <si>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</si>
  <si>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</si>
  <si>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</si>
  <si>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</si>
  <si>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</si>
  <si>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</si>
  <si>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</si>
  <si>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</si>
  <si>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</si>
  <si>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</si>
  <si>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</si>
  <si>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</si>
  <si>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</si>
  <si>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</si>
  <si>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</si>
  <si>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</si>
  <si>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</si>
  <si>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</si>
  <si>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</si>
  <si>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</si>
  <si>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</si>
  <si>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</si>
  <si>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</si>
  <si>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</si>
  <si>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</si>
  <si>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</si>
  <si>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</si>
  <si>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</si>
  <si>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</si>
  <si>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</si>
  <si>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</si>
  <si>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</si>
  <si>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</si>
  <si>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</si>
  <si>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</si>
  <si>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</si>
  <si>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</si>
  <si>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</si>
  <si>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</si>
  <si>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</si>
  <si>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</si>
  <si>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</si>
  <si>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</si>
  <si>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</si>
  <si>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</si>
  <si>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</si>
  <si>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</si>
  <si>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</si>
  <si>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</si>
  <si>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</si>
  <si>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</si>
  <si>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</si>
  <si>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</si>
  <si>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</si>
  <si>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</si>
  <si>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</si>
  <si>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</si>
  <si>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</si>
  <si>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</si>
  <si>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</si>
  <si>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</si>
  <si>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</si>
  <si>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</si>
  <si>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</si>
  <si>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</si>
  <si>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</si>
  <si>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</si>
  <si>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</si>
  <si>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</si>
  <si>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</si>
  <si>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</si>
  <si>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</si>
  <si>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</si>
  <si>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</si>
  <si>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</si>
  <si>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</si>
  <si>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</si>
  <si>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</si>
  <si>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</si>
  <si>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</si>
  <si>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</si>
  <si>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</si>
  <si>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</si>
  <si>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</si>
  <si>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</si>
  <si>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</si>
  <si>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</si>
  <si>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</si>
  <si>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</si>
  <si>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</si>
  <si>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</si>
  <si>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</si>
  <si>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</si>
  <si>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</si>
  <si>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</si>
  <si>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</si>
  <si>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</si>
  <si>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</si>
  <si>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</si>
  <si>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</si>
  <si>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</si>
  <si>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</si>
  <si>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</si>
  <si>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</si>
  <si>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</si>
  <si>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</si>
  <si>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</si>
  <si>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</si>
  <si>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</si>
  <si>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</si>
  <si>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</si>
  <si>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</si>
  <si>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</si>
  <si>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</si>
  <si>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</si>
  <si>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</si>
  <si>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</si>
  <si>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</si>
  <si>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</si>
  <si>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</si>
  <si>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</si>
  <si>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</si>
  <si>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</si>
  <si>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</si>
  <si>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</si>
  <si>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</si>
  <si>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</si>
  <si>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</si>
  <si>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</si>
  <si>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</si>
  <si>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</si>
  <si>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</si>
  <si>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</si>
  <si>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</si>
  <si>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</si>
  <si>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</si>
  <si>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</si>
  <si>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</si>
  <si>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</si>
  <si>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</si>
  <si>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</si>
  <si>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</si>
  <si>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</si>
  <si>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</si>
  <si>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</si>
  <si>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</si>
  <si>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</si>
  <si>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</si>
  <si>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</si>
  <si>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</si>
  <si>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</si>
  <si>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</si>
  <si>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</si>
  <si>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</si>
  <si>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</si>
  <si>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</si>
  <si>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</si>
  <si>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</si>
  <si>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</si>
  <si>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</si>
  <si>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</si>
  <si>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</si>
  <si>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</si>
  <si>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</si>
  <si>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</si>
  <si>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</si>
  <si>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</si>
  <si>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</si>
  <si>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</si>
  <si>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</si>
  <si>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</si>
  <si>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</si>
  <si>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</si>
  <si>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</si>
  <si>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</si>
  <si>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</si>
  <si>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</si>
  <si>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</si>
  <si>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</si>
  <si>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</si>
  <si>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</si>
  <si>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</si>
  <si>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</si>
  <si>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</si>
  <si>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</si>
  <si>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</si>
  <si>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</si>
  <si>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</si>
  <si>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</si>
  <si>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</si>
  <si>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</si>
  <si>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</si>
  <si>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</si>
  <si>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</si>
  <si>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</si>
  <si>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</si>
  <si>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</si>
  <si>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</si>
  <si>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</si>
  <si>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</si>
  <si>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</si>
  <si>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</si>
  <si>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</si>
  <si>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</si>
  <si>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</si>
  <si>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</si>
  <si>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</si>
  <si>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</si>
  <si>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</si>
  <si>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</si>
  <si>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</si>
  <si>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</si>
  <si>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</si>
  <si>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</si>
  <si>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</si>
  <si>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</si>
  <si>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</si>
  <si>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</si>
  <si>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</si>
  <si>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</si>
  <si>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</si>
  <si>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</si>
  <si>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</si>
  <si>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</si>
  <si>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</si>
  <si>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</si>
  <si>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</si>
  <si>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</si>
  <si>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</si>
  <si>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</si>
  <si>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</si>
  <si>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</si>
  <si>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</si>
  <si>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</si>
  <si>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</si>
  <si>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</si>
  <si>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</si>
  <si>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</si>
  <si>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</si>
  <si>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</si>
  <si>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</si>
  <si>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</si>
  <si>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</si>
  <si>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</si>
  <si>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</si>
  <si>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</si>
  <si>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</si>
  <si>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</si>
  <si>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</si>
  <si>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</si>
  <si>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</si>
  <si>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</si>
  <si>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</si>
  <si>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</si>
  <si>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</si>
  <si>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</si>
  <si>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</si>
  <si>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</si>
  <si>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</si>
  <si>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</si>
  <si>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</si>
  <si>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</si>
  <si>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</si>
  <si>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</si>
  <si>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</si>
  <si>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</si>
  <si>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</si>
  <si>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</si>
  <si>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</si>
  <si>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</si>
  <si>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</si>
  <si>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</si>
  <si>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</si>
  <si>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</si>
  <si>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</si>
  <si>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</si>
  <si>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</si>
  <si>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</si>
  <si>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</si>
  <si>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</si>
  <si>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</si>
  <si>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</si>
  <si>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</si>
  <si>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</si>
  <si>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</si>
  <si>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</si>
  <si>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</si>
  <si>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</si>
  <si>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</si>
  <si>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</si>
  <si>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</si>
  <si>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</si>
  <si>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</si>
  <si>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</si>
  <si>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</si>
  <si>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</si>
  <si>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</si>
  <si>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</si>
  <si>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</si>
  <si>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</si>
  <si>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</si>
  <si>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</si>
  <si>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</si>
  <si>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</si>
  <si>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</si>
  <si>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</si>
  <si>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</si>
  <si>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</si>
  <si>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</si>
  <si>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</si>
  <si>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</si>
  <si>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</si>
  <si>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</si>
  <si>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</si>
  <si>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</si>
  <si>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</si>
  <si>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</si>
  <si>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</si>
  <si>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</si>
  <si>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</si>
  <si>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</si>
  <si>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</si>
  <si>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</si>
  <si>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</si>
  <si>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</si>
  <si>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</si>
  <si>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</si>
  <si>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</si>
  <si>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</si>
  <si>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</si>
  <si>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</si>
  <si>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</si>
  <si>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</si>
  <si>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</si>
  <si>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</si>
  <si>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</si>
  <si>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</si>
  <si>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</si>
  <si>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</si>
  <si>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</si>
  <si>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</si>
  <si>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</si>
  <si>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</si>
  <si>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</si>
  <si>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</si>
  <si>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</si>
  <si>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</si>
  <si>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</si>
  <si>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</si>
  <si>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</si>
  <si>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</si>
  <si>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</si>
  <si>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</si>
  <si>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</si>
  <si>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</si>
  <si>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</si>
  <si>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</si>
  <si>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</si>
  <si>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</si>
  <si>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</si>
  <si>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</si>
  <si>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</si>
  <si>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</si>
  <si>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</si>
  <si>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</si>
  <si>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</si>
  <si>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</si>
  <si>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</si>
  <si>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</si>
  <si>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</si>
  <si>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</si>
  <si>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</si>
  <si>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</si>
  <si>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</si>
  <si>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</si>
  <si>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</si>
  <si>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</si>
  <si>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</si>
  <si>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</si>
  <si>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</si>
  <si>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</si>
  <si>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</si>
  <si>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</si>
  <si>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</si>
  <si>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</si>
  <si>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</si>
  <si>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</si>
  <si>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</si>
  <si>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</si>
  <si>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</si>
  <si>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</si>
  <si>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</si>
  <si>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</si>
  <si>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</si>
  <si>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</si>
  <si>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</si>
  <si>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</si>
  <si>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</si>
  <si>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</si>
  <si>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</si>
  <si>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</si>
  <si>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</si>
  <si>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</si>
  <si>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</si>
  <si>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</si>
  <si>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</si>
  <si>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</si>
  <si>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</si>
  <si>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</si>
  <si>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</si>
  <si>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</si>
  <si>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</si>
  <si>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</si>
  <si>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</si>
  <si>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</si>
  <si>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</si>
  <si>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</si>
  <si>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</si>
  <si>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</si>
  <si>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</si>
  <si>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</si>
  <si>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</si>
  <si>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</si>
  <si>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</si>
  <si>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</si>
  <si>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</si>
  <si>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</si>
  <si>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</si>
  <si>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</si>
  <si>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</si>
  <si>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</si>
  <si>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</si>
  <si>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</si>
  <si>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</si>
  <si>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</si>
  <si>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</si>
  <si>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</si>
  <si>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</si>
  <si>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</si>
  <si>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</si>
  <si>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</si>
  <si>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</si>
  <si>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</si>
  <si>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</si>
  <si>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</si>
  <si>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</si>
  <si>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</si>
  <si>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</si>
  <si>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</si>
  <si>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</si>
  <si>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</si>
  <si>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</si>
  <si>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</si>
  <si>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</si>
  <si>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</si>
  <si>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</si>
  <si>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</si>
  <si>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</si>
  <si>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</si>
  <si>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</si>
  <si>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</si>
  <si>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</si>
  <si>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</si>
  <si>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</si>
  <si>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</si>
  <si>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</si>
  <si>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</si>
  <si>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</si>
  <si>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</si>
  <si>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</si>
  <si>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</si>
  <si>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</si>
  <si>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</si>
  <si>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</si>
  <si>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</si>
  <si>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</si>
  <si>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</si>
  <si>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</si>
  <si>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</si>
  <si>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</si>
  <si>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</si>
  <si>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</si>
  <si>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</si>
  <si>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</si>
  <si>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</si>
  <si>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</si>
  <si>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</si>
  <si>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</si>
  <si>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</si>
  <si>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</si>
  <si>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</si>
  <si>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</si>
  <si>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</si>
  <si>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</si>
  <si>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</si>
  <si>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</si>
  <si>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</si>
  <si>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</si>
  <si>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</si>
  <si>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</si>
  <si>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</si>
  <si>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</si>
  <si>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</si>
  <si>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</si>
  <si>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</si>
  <si>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</si>
  <si>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</si>
  <si>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</si>
  <si>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</si>
  <si>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</si>
  <si>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</si>
  <si>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</si>
  <si>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</si>
  <si>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</si>
  <si>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</si>
  <si>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</si>
  <si>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</si>
  <si>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</si>
  <si>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</si>
  <si>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</si>
  <si>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</si>
  <si>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</si>
  <si>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</si>
  <si>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</si>
  <si>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</si>
  <si>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</si>
  <si>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</si>
  <si>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</si>
  <si>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</si>
  <si>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</si>
  <si>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</si>
  <si>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</si>
  <si>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</si>
  <si>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</si>
  <si>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</si>
  <si>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</si>
  <si>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</si>
  <si>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</si>
  <si>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</si>
  <si>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</si>
  <si>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</si>
  <si>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</si>
  <si>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</si>
  <si>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</si>
  <si>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</si>
  <si>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</si>
  <si>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</si>
  <si>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</si>
  <si>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</si>
  <si>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</si>
  <si>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</si>
  <si>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</si>
  <si>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</si>
  <si>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</si>
  <si>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</si>
  <si>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</si>
  <si>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</si>
  <si>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</si>
  <si>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</si>
  <si>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</si>
  <si>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</si>
  <si>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</si>
  <si>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</si>
  <si>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</si>
  <si>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</si>
  <si>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</si>
  <si>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</si>
  <si>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</si>
  <si>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</si>
  <si>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</si>
  <si>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</si>
  <si>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</si>
  <si>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</si>
  <si>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</si>
  <si>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</si>
  <si>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</si>
  <si>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</si>
  <si>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</si>
  <si>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</si>
  <si>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</si>
  <si>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</si>
  <si>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</si>
  <si>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</si>
  <si>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</si>
  <si>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</si>
  <si>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</si>
  <si>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</si>
  <si>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</si>
  <si>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</si>
  <si>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</si>
  <si>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</si>
  <si>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</si>
  <si>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</si>
  <si>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</si>
  <si>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</si>
  <si>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</si>
  <si>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</si>
  <si>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</si>
  <si>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</si>
  <si>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</si>
  <si>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</si>
  <si>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</si>
  <si>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</si>
  <si>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</si>
  <si>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</si>
  <si>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</si>
  <si>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</si>
  <si>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</si>
  <si>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</si>
  <si>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</si>
  <si>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</si>
  <si>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</si>
  <si>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</si>
  <si>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</si>
  <si>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</si>
  <si>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</si>
  <si>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</si>
  <si>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</si>
  <si>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</si>
  <si>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</si>
  <si>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</si>
  <si>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</si>
  <si>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</si>
  <si>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</si>
  <si>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</si>
  <si>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</si>
  <si>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</si>
  <si>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</si>
  <si>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</si>
  <si>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</si>
  <si>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</si>
  <si>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</si>
  <si>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</si>
  <si>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</si>
  <si>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</si>
  <si>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</si>
  <si>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</si>
  <si>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</si>
  <si>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</si>
  <si>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</si>
  <si>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</si>
  <si>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</si>
  <si>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</si>
  <si>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</si>
  <si>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</si>
  <si>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</si>
  <si>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</si>
  <si>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</si>
  <si>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</si>
  <si>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</si>
  <si>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</si>
  <si>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</si>
  <si>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</si>
  <si>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</si>
  <si>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</si>
  <si>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</si>
  <si>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</si>
  <si>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</si>
  <si>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</si>
  <si>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</si>
  <si>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</si>
  <si>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</si>
  <si>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</si>
  <si>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</si>
  <si>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</si>
  <si>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</si>
  <si>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</si>
  <si>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</si>
  <si>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</si>
  <si>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</si>
  <si>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</si>
  <si>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</si>
  <si>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</si>
  <si>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</si>
  <si>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</si>
  <si>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</si>
  <si>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</si>
  <si>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</si>
  <si>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</si>
  <si>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</si>
  <si>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</si>
  <si>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</si>
  <si>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</si>
  <si>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</si>
  <si>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</si>
  <si>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</si>
  <si>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</si>
  <si>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</si>
  <si>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</si>
  <si>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</si>
  <si>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</si>
  <si>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</si>
  <si>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</si>
  <si>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</si>
  <si>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</si>
  <si>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</si>
  <si>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</si>
  <si>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</si>
  <si>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</si>
  <si>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</si>
  <si>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</si>
  <si>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</si>
  <si>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</si>
  <si>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</si>
  <si>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</si>
  <si>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</si>
  <si>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</si>
  <si>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</si>
  <si>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</si>
  <si>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</si>
  <si>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</si>
  <si>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</si>
  <si>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</si>
  <si>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</si>
  <si>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</si>
  <si>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</si>
  <si>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</si>
  <si>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</si>
  <si>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</si>
  <si>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</si>
  <si>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</si>
  <si>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</si>
  <si>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</si>
  <si>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</si>
  <si>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</si>
  <si>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</si>
  <si>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</si>
  <si>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</si>
  <si>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</si>
  <si>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</si>
  <si>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</si>
  <si>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</si>
  <si>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</si>
  <si>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</si>
  <si>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</si>
  <si>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</si>
  <si>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</si>
  <si>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</si>
  <si>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</si>
  <si>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</si>
  <si>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</si>
  <si>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</si>
  <si>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</si>
  <si>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</si>
  <si>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</si>
  <si>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</si>
  <si>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</si>
  <si>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</si>
  <si>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</si>
  <si>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</si>
  <si>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</si>
  <si>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</si>
  <si>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</si>
  <si>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</si>
  <si>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</si>
  <si>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</si>
  <si>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</si>
  <si>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</si>
  <si>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</si>
  <si>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</si>
  <si>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</si>
  <si>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</si>
  <si>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</si>
  <si>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</si>
  <si>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</si>
  <si>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</si>
  <si>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</si>
  <si>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</si>
  <si>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</si>
  <si>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</si>
  <si>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</si>
  <si>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</si>
  <si>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</si>
  <si>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</si>
  <si>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</si>
  <si>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</si>
  <si>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</si>
  <si>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</si>
  <si>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</si>
  <si>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</si>
  <si>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</si>
  <si>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</si>
  <si>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</si>
  <si>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</si>
  <si>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</si>
  <si>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</si>
  <si>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</si>
  <si>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</si>
  <si>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</si>
  <si>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</si>
  <si>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</si>
  <si>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</si>
  <si>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</si>
  <si>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</si>
  <si>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</si>
  <si>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</si>
  <si>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</si>
  <si>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</si>
  <si>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</si>
  <si>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</si>
  <si>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</si>
  <si>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</si>
  <si>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</si>
  <si>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</si>
  <si>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</si>
  <si>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</si>
  <si>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</si>
  <si>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</si>
  <si>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</si>
  <si>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</si>
  <si>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</si>
  <si>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</si>
  <si>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</si>
  <si>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</si>
  <si>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</si>
  <si>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</si>
  <si>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</si>
  <si>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</si>
  <si>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</si>
  <si>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</si>
  <si>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</si>
  <si>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</si>
  <si>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</si>
  <si>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</si>
  <si>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</si>
  <si>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</si>
  <si>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</si>
  <si>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</si>
  <si>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</si>
  <si>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</si>
  <si>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</si>
  <si>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</si>
  <si>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</si>
  <si>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</si>
  <si>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</si>
  <si>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</si>
  <si>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</si>
  <si>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</si>
  <si>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</si>
  <si>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</si>
  <si>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</si>
  <si>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</si>
  <si>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</si>
  <si>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</si>
  <si>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</si>
  <si>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</si>
  <si>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</si>
  <si>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</si>
  <si>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</si>
  <si>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</si>
  <si>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</si>
  <si>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</si>
  <si>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</si>
  <si>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</si>
  <si>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</si>
  <si>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</si>
  <si>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</si>
  <si>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</si>
  <si>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</si>
  <si>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</si>
  <si>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</si>
  <si>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</si>
  <si>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</si>
  <si>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</si>
  <si>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</si>
  <si>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</si>
  <si>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</si>
  <si>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</si>
  <si>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</si>
  <si>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</si>
  <si>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</si>
  <si>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</si>
  <si>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</si>
  <si>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</si>
  <si>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</si>
  <si>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</si>
  <si>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</si>
  <si>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</si>
  <si>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</si>
  <si>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</si>
  <si>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</si>
  <si>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</si>
  <si>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</si>
  <si>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</si>
  <si>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</si>
  <si>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</si>
  <si>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</si>
  <si>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</si>
  <si>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</si>
  <si>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</si>
  <si>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</si>
  <si>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</si>
  <si>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</si>
  <si>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</si>
  <si>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</si>
  <si>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</si>
  <si>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</si>
  <si>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</si>
  <si>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</si>
  <si>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</si>
  <si>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</si>
  <si>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</si>
  <si>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</si>
  <si>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</si>
  <si>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</si>
  <si>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</si>
  <si>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</si>
  <si>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</si>
  <si>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</si>
  <si>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</si>
  <si>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</si>
  <si>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</si>
  <si>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</si>
  <si>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</si>
  <si>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</si>
  <si>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</si>
  <si>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</si>
  <si>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</si>
  <si>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</si>
  <si>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</si>
  <si>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</si>
  <si>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</si>
  <si>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</si>
  <si>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</si>
  <si>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</si>
  <si>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</si>
  <si>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</si>
  <si>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</si>
  <si>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</si>
  <si>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</si>
  <si>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</si>
  <si>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</si>
  <si>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</si>
  <si>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</si>
  <si>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</si>
  <si>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</si>
  <si>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</si>
  <si>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</si>
  <si>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</si>
  <si>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</si>
  <si>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</si>
  <si>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</si>
  <si>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</si>
  <si>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</si>
  <si>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</si>
  <si>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</si>
  <si>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</si>
  <si>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</si>
  <si>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</si>
  <si>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</si>
  <si>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</si>
  <si>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</si>
  <si>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</si>
  <si>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</si>
  <si>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</si>
  <si>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</si>
  <si>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</si>
  <si>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</si>
  <si>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</si>
  <si>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</si>
  <si>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</si>
  <si>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</si>
  <si>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</si>
  <si>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</si>
  <si>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</si>
  <si>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</si>
  <si>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</si>
  <si>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</si>
  <si>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</si>
  <si>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</si>
  <si>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</si>
  <si>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</si>
  <si>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</si>
  <si>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</si>
  <si>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</si>
  <si>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</si>
  <si>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</si>
  <si>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</si>
  <si>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</si>
  <si>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</si>
  <si>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</si>
  <si>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</si>
  <si>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</si>
  <si>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</si>
  <si>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</si>
  <si>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</si>
  <si>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</si>
  <si>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</si>
  <si>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</si>
  <si>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</si>
  <si>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</si>
  <si>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</si>
  <si>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</si>
  <si>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</si>
  <si>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</si>
  <si>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</si>
  <si>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</si>
  <si>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</si>
  <si>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</si>
  <si>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</si>
  <si>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</si>
  <si>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</si>
  <si>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</si>
  <si>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</si>
  <si>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</si>
  <si>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</si>
  <si>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</si>
  <si>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</si>
  <si>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</si>
  <si>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</si>
  <si>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</si>
  <si>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</si>
  <si>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</si>
  <si>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</si>
  <si>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</si>
  <si>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</si>
  <si>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</si>
  <si>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</si>
  <si>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</si>
  <si>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</si>
  <si>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</si>
  <si>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</si>
  <si>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</si>
  <si>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</si>
  <si>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</si>
  <si>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</si>
  <si>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</si>
  <si>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</si>
  <si>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</si>
  <si>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</si>
  <si>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</si>
  <si>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</si>
  <si>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</si>
  <si>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</si>
  <si>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</si>
  <si>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</si>
  <si>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</si>
  <si>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</si>
  <si>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</si>
  <si>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</si>
  <si>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</si>
  <si>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</si>
  <si>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</si>
  <si>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</si>
  <si>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</si>
  <si>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</si>
  <si>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</si>
  <si>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</si>
  <si>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</si>
  <si>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</si>
  <si>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</si>
  <si>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</si>
  <si>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</si>
  <si>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</si>
  <si>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</si>
  <si>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</si>
  <si>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</si>
  <si>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</si>
  <si>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</si>
  <si>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</si>
  <si>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</si>
  <si>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</si>
  <si>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</si>
  <si>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</si>
  <si>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</si>
  <si>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</si>
  <si>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</si>
  <si>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</si>
  <si>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</si>
  <si>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</si>
  <si>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</si>
  <si>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</si>
  <si>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</si>
  <si>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</si>
  <si>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</si>
  <si>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</si>
  <si>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</si>
  <si>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</si>
  <si>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</si>
  <si>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</si>
  <si>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</si>
  <si>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</si>
  <si>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</si>
  <si>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</si>
  <si>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</si>
  <si>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</si>
  <si>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</si>
  <si>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</si>
  <si>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</si>
  <si>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</si>
  <si>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</si>
  <si>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</si>
  <si>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</si>
  <si>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</si>
  <si>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</si>
  <si>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</si>
  <si>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</si>
  <si>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</si>
  <si>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</si>
  <si>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</si>
  <si>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</si>
  <si>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</si>
  <si>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</si>
  <si>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</si>
  <si>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</si>
  <si>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</si>
  <si>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</si>
  <si>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</si>
  <si>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</si>
  <si>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</si>
  <si>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</si>
  <si>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</si>
  <si>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</si>
  <si>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</si>
  <si>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</si>
  <si>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</si>
  <si>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</si>
  <si>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</si>
  <si>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</si>
  <si>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</si>
  <si>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</si>
  <si>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</si>
  <si>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</si>
  <si>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</si>
  <si>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</si>
  <si>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</si>
  <si>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</si>
  <si>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</si>
  <si>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</si>
  <si>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</si>
  <si>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</si>
  <si>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</si>
  <si>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</si>
  <si>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</si>
  <si>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</si>
  <si>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</si>
  <si>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</si>
  <si>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</si>
  <si>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</si>
  <si>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</si>
  <si>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</si>
  <si>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</si>
  <si>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</si>
  <si>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</si>
  <si>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</si>
  <si>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</si>
  <si>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</si>
  <si>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</si>
  <si>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</si>
  <si>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</si>
  <si>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</si>
  <si>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</si>
  <si>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</si>
  <si>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</si>
  <si>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</si>
  <si>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</si>
  <si>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</si>
  <si>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</si>
  <si>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</si>
  <si>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</si>
  <si>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</si>
  <si>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</si>
  <si>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</si>
  <si>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</si>
  <si>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</si>
  <si>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</si>
  <si>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</si>
  <si>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</si>
  <si>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</si>
  <si>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</si>
  <si>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</si>
  <si>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</si>
  <si>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</si>
  <si>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</si>
  <si>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</si>
  <si>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</si>
  <si>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</si>
  <si>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</si>
  <si>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</si>
  <si>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</si>
  <si>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</si>
  <si>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</si>
  <si>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</si>
  <si>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</si>
  <si>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</si>
  <si>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</si>
  <si>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</si>
  <si>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</si>
  <si>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</si>
  <si>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</si>
  <si>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</si>
  <si>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</si>
  <si>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</si>
  <si>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</si>
  <si>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</si>
  <si>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</si>
  <si>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</si>
  <si>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</si>
  <si>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</si>
  <si>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</si>
  <si>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</si>
  <si>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</si>
  <si>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</si>
  <si>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</si>
  <si>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</si>
  <si>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</si>
  <si>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</si>
  <si>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</si>
  <si>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</si>
  <si>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</si>
  <si>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</si>
  <si>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</si>
  <si>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</si>
  <si>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</si>
  <si>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</si>
  <si>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</si>
  <si>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</si>
  <si>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</si>
  <si>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</si>
  <si>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</si>
  <si>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</si>
  <si>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</si>
  <si>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</si>
  <si>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</si>
  <si>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</si>
  <si>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</si>
  <si>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</si>
  <si>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</si>
  <si>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</si>
  <si>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</si>
  <si>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</si>
  <si>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</si>
  <si>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</si>
  <si>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</si>
  <si>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</si>
  <si>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</si>
  <si>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</si>
  <si>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</si>
  <si>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</si>
  <si>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</si>
  <si>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</si>
  <si>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</si>
  <si>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</si>
  <si>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</si>
  <si>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</si>
  <si>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</si>
  <si>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</si>
  <si>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</si>
  <si>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</si>
  <si>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</si>
  <si>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</si>
  <si>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</si>
  <si>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</si>
  <si>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</si>
  <si>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</si>
  <si>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</si>
  <si>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</si>
  <si>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</si>
  <si>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</si>
  <si>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</si>
  <si>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</si>
  <si>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</si>
  <si>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</si>
  <si>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</si>
  <si>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</si>
  <si>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</si>
  <si>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</si>
  <si>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</si>
  <si>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</si>
  <si>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</si>
  <si>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</si>
  <si>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</si>
  <si>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</si>
  <si>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</si>
  <si>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</si>
  <si>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</si>
  <si>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</si>
  <si>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</si>
  <si>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</si>
  <si>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</si>
  <si>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</si>
  <si>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</si>
  <si>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</si>
  <si>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</si>
  <si>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</si>
  <si>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</si>
  <si>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</si>
  <si>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</si>
  <si>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</si>
  <si>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</si>
  <si>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</si>
  <si>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</si>
  <si>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</si>
  <si>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</si>
  <si>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</si>
  <si>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</si>
  <si>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</si>
  <si>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</si>
  <si>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</si>
  <si>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</si>
  <si>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</si>
  <si>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</si>
  <si>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</si>
  <si>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</si>
  <si>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</si>
  <si>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</si>
  <si>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</si>
  <si>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</si>
  <si>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</si>
  <si>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</si>
  <si>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</si>
  <si>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</si>
  <si>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</si>
  <si>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</si>
  <si>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</si>
  <si>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</si>
  <si>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</si>
  <si>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</si>
  <si>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</si>
  <si>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</si>
  <si>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</si>
  <si>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</si>
  <si>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</si>
  <si>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</si>
  <si>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</si>
  <si>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</si>
  <si>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</si>
  <si>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</si>
  <si>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</si>
  <si>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</si>
  <si>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</si>
  <si>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</si>
  <si>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</si>
  <si>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</si>
  <si>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</si>
  <si>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</si>
  <si>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</si>
  <si>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</si>
  <si>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</si>
  <si>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</si>
  <si>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</si>
  <si>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</si>
  <si>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</si>
  <si>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</si>
  <si>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</si>
  <si>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</si>
  <si>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</si>
  <si>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</si>
  <si>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</si>
  <si>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</si>
  <si>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</si>
  <si>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</si>
  <si>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</si>
  <si>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</si>
  <si>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</si>
  <si>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</si>
  <si>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</si>
  <si>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</si>
  <si>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</si>
  <si>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</si>
  <si>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</si>
  <si>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</si>
  <si>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</si>
  <si>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</si>
  <si>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</si>
  <si>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</si>
  <si>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</si>
  <si>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</si>
  <si>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</si>
  <si>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</si>
  <si>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</si>
  <si>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</si>
  <si>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</si>
  <si>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</si>
  <si>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</si>
  <si>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</si>
  <si>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</si>
  <si>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</si>
  <si>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</si>
  <si>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</si>
  <si>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</si>
  <si>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</si>
  <si>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</si>
  <si>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</si>
  <si>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</si>
  <si>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</si>
  <si>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</si>
  <si>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</si>
  <si>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</si>
  <si>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</si>
  <si>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</si>
  <si>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</si>
  <si>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</si>
  <si>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</si>
  <si>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</si>
  <si>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</si>
  <si>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</si>
  <si>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</si>
  <si>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</si>
  <si>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</si>
  <si>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</si>
  <si>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</si>
  <si>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</si>
  <si>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</si>
  <si>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</si>
  <si>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</si>
  <si>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</si>
  <si>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</si>
  <si>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</si>
  <si>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</si>
  <si>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</si>
  <si>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</si>
  <si>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</si>
  <si>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</si>
  <si>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</si>
  <si>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</si>
  <si>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</si>
  <si>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</si>
  <si>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</si>
  <si>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</si>
  <si>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</si>
  <si>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</si>
  <si>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</si>
  <si>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</si>
  <si>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</si>
  <si>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</si>
  <si>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</si>
  <si>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</si>
  <si>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</si>
  <si>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</si>
  <si>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</si>
  <si>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</si>
  <si>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</si>
  <si>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</si>
  <si>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</si>
  <si>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</si>
  <si>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</si>
  <si>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</si>
  <si>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</si>
  <si>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</si>
  <si>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</si>
  <si>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</si>
  <si>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</si>
  <si>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</si>
  <si>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</si>
  <si>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</si>
  <si>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</si>
  <si>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</si>
  <si>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</si>
  <si>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</si>
  <si>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</si>
  <si>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</si>
  <si>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</si>
  <si>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</si>
  <si>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</si>
  <si>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</si>
  <si>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</si>
  <si>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</si>
  <si>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</si>
  <si>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</si>
  <si>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</si>
  <si>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</si>
  <si>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</si>
  <si>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</si>
  <si>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</si>
  <si>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</si>
  <si>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</si>
  <si>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</si>
  <si>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</si>
  <si>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</si>
  <si>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</si>
  <si>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</si>
  <si>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</si>
  <si>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</si>
  <si>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</si>
  <si>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</si>
  <si>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</si>
  <si>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</si>
  <si>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</si>
  <si>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</si>
  <si>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</si>
  <si>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</si>
  <si>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</si>
  <si>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</si>
  <si>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</si>
  <si>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</si>
  <si>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</si>
  <si>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</si>
  <si>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</si>
  <si>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</si>
  <si>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</si>
  <si>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</si>
  <si>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</si>
  <si>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</si>
  <si>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</si>
  <si>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</si>
  <si>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</si>
  <si>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</si>
  <si>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</si>
  <si>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</si>
  <si>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</si>
  <si>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</si>
  <si>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</si>
  <si>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</si>
  <si>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</si>
  <si>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</si>
  <si>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</si>
  <si>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</si>
  <si>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</si>
  <si>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</si>
  <si>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</si>
  <si>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</si>
  <si>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</si>
  <si>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</si>
  <si>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</si>
  <si>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</si>
  <si>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</si>
  <si>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</si>
  <si>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</si>
  <si>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</si>
  <si>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</si>
  <si>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</si>
  <si>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</si>
  <si>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</si>
  <si>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</si>
  <si>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</si>
  <si>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</si>
  <si>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</si>
  <si>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</si>
  <si>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</si>
  <si>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</si>
  <si>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</si>
  <si>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</si>
  <si>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</si>
  <si>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</si>
  <si>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</si>
  <si>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</si>
  <si>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</si>
  <si>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</si>
  <si>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</si>
  <si>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</si>
  <si>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</si>
  <si>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</si>
  <si>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</si>
  <si>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</si>
  <si>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</si>
  <si>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</si>
  <si>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</si>
  <si>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</si>
  <si>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</si>
  <si>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</si>
  <si>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</si>
  <si>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</si>
  <si>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</si>
  <si>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</si>
  <si>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</si>
  <si>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</si>
  <si>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</si>
  <si>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</si>
  <si>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</si>
  <si>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</si>
  <si>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</si>
  <si>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</si>
  <si>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</si>
  <si>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</si>
  <si>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</si>
  <si>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</si>
  <si>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</si>
  <si>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</si>
  <si>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</si>
  <si>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</si>
  <si>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</si>
  <si>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</si>
  <si>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</si>
  <si>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</si>
  <si>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</si>
  <si>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</si>
  <si>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</si>
  <si>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</si>
  <si>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</si>
  <si>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</si>
  <si>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</si>
  <si>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</si>
  <si>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</si>
  <si>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</si>
  <si>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</si>
  <si>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</si>
  <si>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</si>
  <si>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</si>
  <si>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</si>
  <si>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</si>
  <si>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</si>
  <si>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</si>
  <si>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</si>
  <si>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</si>
  <si>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</si>
  <si>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</si>
  <si>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</si>
  <si>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</si>
  <si>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</si>
  <si>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</si>
  <si>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</si>
  <si>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</si>
  <si>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</si>
  <si>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</si>
  <si>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</si>
  <si>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</si>
  <si>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</si>
  <si>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</si>
  <si>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</si>
  <si>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</si>
  <si>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</si>
  <si>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</si>
  <si>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</si>
  <si>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</si>
  <si>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</si>
  <si>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</si>
  <si>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</si>
  <si>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</si>
  <si>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</si>
  <si>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</si>
  <si>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</si>
  <si>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</si>
  <si>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</si>
  <si>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</si>
  <si>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</si>
  <si>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</si>
  <si>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</si>
  <si>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</si>
  <si>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</si>
  <si>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</si>
  <si>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</si>
  <si>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</si>
  <si>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</si>
  <si>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</si>
  <si>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</si>
  <si>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</si>
  <si>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</si>
  <si>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</si>
  <si>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</si>
  <si>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</si>
  <si>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</si>
  <si>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</si>
  <si>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</si>
  <si>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</si>
  <si>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</si>
  <si>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</si>
  <si>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</si>
  <si>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</si>
  <si>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</si>
  <si>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</si>
  <si>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</si>
  <si>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</si>
  <si>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</si>
  <si>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</si>
  <si>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</si>
  <si>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</si>
  <si>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</si>
  <si>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</si>
  <si>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</si>
  <si>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</si>
  <si>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</si>
  <si>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</si>
  <si>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</si>
  <si>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</si>
  <si>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</si>
  <si>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</si>
  <si>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</si>
  <si>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</si>
  <si>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</si>
  <si>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</si>
  <si>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</si>
  <si>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</si>
  <si>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</si>
  <si>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</si>
  <si>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</si>
  <si>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</si>
  <si>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</si>
  <si>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</si>
  <si>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</si>
  <si>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</si>
  <si>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</si>
  <si>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</si>
  <si>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</si>
  <si>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</si>
  <si>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</si>
  <si>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</si>
  <si>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</si>
  <si>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</si>
  <si>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</si>
  <si>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</si>
  <si>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</si>
  <si>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</si>
  <si>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</si>
  <si>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</si>
  <si>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</si>
  <si>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</si>
  <si>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</si>
  <si>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</si>
  <si>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</si>
  <si>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</si>
  <si>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</si>
  <si>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</si>
  <si>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</si>
  <si>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</si>
  <si>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</si>
  <si>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</si>
  <si>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</si>
  <si>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</si>
  <si>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</si>
  <si>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</si>
  <si>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</si>
  <si>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</si>
  <si>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</si>
  <si>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</si>
  <si>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</si>
  <si>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</si>
  <si>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</si>
  <si>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</si>
  <si>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</si>
  <si>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</si>
  <si>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</si>
  <si>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</si>
  <si>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</si>
  <si>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</si>
  <si>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</si>
  <si>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</si>
  <si>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</si>
  <si>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</si>
  <si>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</si>
  <si>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</si>
  <si>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</si>
  <si>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</si>
  <si>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</si>
  <si>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</si>
  <si>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</si>
  <si>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</si>
  <si>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</si>
  <si>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</si>
  <si>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</si>
  <si>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</si>
  <si>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</si>
  <si>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</si>
  <si>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</si>
  <si>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</si>
  <si>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</si>
  <si>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</si>
  <si>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</si>
  <si>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</si>
  <si>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</si>
  <si>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</si>
  <si>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</si>
  <si>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</si>
  <si>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</si>
  <si>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</si>
  <si>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</si>
  <si>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</si>
  <si>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</si>
  <si>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</si>
  <si>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</si>
  <si>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</si>
  <si>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</si>
  <si>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</si>
  <si>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</si>
  <si>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</si>
  <si>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</si>
  <si>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</si>
  <si>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</si>
  <si>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</si>
  <si>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</si>
  <si>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</si>
  <si>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</si>
  <si>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</si>
  <si>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</si>
  <si>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</si>
  <si>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</si>
  <si>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</si>
  <si>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</si>
  <si>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</si>
  <si>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</si>
  <si>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</si>
  <si>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</si>
  <si>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</si>
  <si>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</si>
  <si>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</si>
  <si>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</si>
  <si>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</si>
  <si>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</si>
  <si>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</si>
  <si>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</si>
  <si>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</si>
  <si>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</si>
  <si>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</si>
  <si>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</si>
  <si>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</si>
  <si>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</si>
  <si>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</si>
  <si>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</si>
  <si>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</si>
  <si>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</si>
  <si>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</si>
  <si>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</si>
  <si>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</si>
  <si>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</si>
  <si>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</si>
  <si>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</si>
  <si>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</si>
  <si>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</si>
  <si>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</si>
  <si>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</si>
  <si>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</si>
  <si>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</si>
  <si>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</si>
  <si>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</si>
  <si>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</si>
  <si>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</si>
  <si>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</si>
  <si>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</si>
  <si>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</si>
  <si>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</si>
  <si>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</si>
  <si>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</si>
  <si>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</si>
  <si>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</si>
  <si>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</si>
  <si>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</si>
  <si>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</si>
  <si>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</si>
  <si>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</si>
  <si>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</si>
  <si>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</si>
  <si>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</si>
  <si>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</si>
  <si>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</si>
  <si>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</si>
  <si>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</si>
  <si>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</si>
  <si>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</si>
  <si>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</si>
  <si>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</si>
  <si>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</si>
  <si>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</si>
  <si>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</si>
  <si>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</si>
  <si>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</si>
  <si>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</si>
  <si>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</si>
  <si>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</si>
  <si>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</si>
  <si>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</si>
  <si>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</si>
  <si>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</si>
  <si>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</si>
  <si>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</si>
  <si>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</si>
  <si>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</si>
  <si>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</si>
  <si>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</si>
  <si>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</si>
  <si>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</si>
  <si>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</si>
  <si>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</si>
  <si>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</si>
  <si>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</si>
  <si>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</si>
  <si>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</si>
  <si>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</si>
  <si>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</si>
  <si>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</si>
  <si>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</si>
  <si>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</si>
  <si>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</si>
  <si>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</si>
  <si>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</si>
  <si>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</si>
  <si>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</si>
  <si>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</si>
  <si>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</si>
  <si>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</si>
  <si>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</si>
  <si>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</si>
  <si>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</si>
  <si>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</si>
  <si>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</si>
  <si>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</si>
  <si>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</si>
  <si>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</si>
  <si>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</si>
  <si>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</si>
  <si>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</si>
  <si>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</si>
  <si>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</si>
  <si>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</si>
  <si>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</si>
  <si>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</si>
  <si>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</si>
  <si>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</si>
  <si>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</si>
  <si>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</si>
  <si>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</si>
  <si>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</si>
  <si>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</si>
  <si>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</si>
  <si>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</si>
  <si>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</si>
  <si>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</si>
  <si>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</si>
  <si>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</si>
  <si>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</si>
  <si>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</si>
  <si>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</si>
  <si>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</si>
  <si>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</si>
  <si>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</si>
  <si>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</si>
  <si>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</si>
  <si>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</si>
  <si>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</si>
  <si>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</si>
  <si>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</si>
  <si>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</si>
  <si>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</si>
  <si>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</si>
  <si>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</si>
  <si>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</si>
  <si>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</si>
  <si>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</si>
  <si>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</si>
  <si>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</si>
  <si>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</si>
  <si>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</si>
  <si>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</si>
  <si>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</si>
  <si>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</si>
  <si>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</si>
  <si>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</si>
  <si>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</si>
  <si>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</si>
  <si>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</si>
  <si>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</si>
  <si>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</si>
  <si>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</si>
  <si>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</si>
  <si>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</si>
  <si>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</si>
  <si>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</si>
  <si>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</si>
  <si>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</si>
  <si>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</si>
  <si>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</si>
  <si>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</si>
  <si>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</si>
  <si>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</si>
  <si>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</si>
  <si>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</si>
  <si>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</si>
  <si>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</si>
  <si>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</si>
  <si>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</si>
  <si>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</si>
  <si>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</si>
  <si>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</si>
  <si>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</si>
  <si>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</si>
  <si>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</si>
  <si>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</si>
  <si>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</si>
  <si>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</si>
  <si>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</si>
  <si>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</si>
  <si>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</si>
  <si>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</si>
  <si>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</si>
  <si>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</si>
  <si>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</si>
  <si>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</si>
  <si>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</si>
  <si>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</si>
  <si>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</si>
  <si>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</si>
  <si>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</si>
  <si>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</si>
  <si>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</si>
  <si>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</si>
  <si>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</si>
  <si>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</si>
  <si>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</si>
  <si>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</si>
  <si>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</si>
  <si>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</si>
  <si>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</si>
  <si>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</si>
  <si>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</si>
  <si>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</si>
  <si>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</si>
  <si>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</si>
  <si>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</si>
  <si>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</si>
  <si>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</si>
  <si>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</si>
  <si>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</si>
  <si>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</si>
  <si>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</si>
  <si>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</si>
  <si>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</si>
  <si>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</si>
  <si>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</si>
  <si>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</si>
  <si>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</si>
  <si>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</si>
  <si>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</si>
  <si>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</si>
  <si>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</si>
  <si>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</si>
  <si>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</si>
  <si>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</si>
  <si>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</si>
  <si>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</si>
  <si>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</si>
  <si>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</si>
  <si>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</si>
  <si>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</si>
  <si>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</si>
  <si>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</si>
  <si>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</si>
  <si>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</si>
  <si>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</si>
  <si>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</si>
  <si>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</si>
  <si>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</si>
  <si>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</si>
  <si>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</si>
  <si>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</si>
  <si>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</si>
  <si>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</si>
  <si>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</si>
  <si>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</si>
  <si>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</si>
  <si>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</si>
  <si>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</si>
  <si>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</si>
  <si>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</si>
  <si>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</si>
  <si>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</si>
  <si>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</si>
  <si>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</si>
  <si>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</si>
  <si>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</si>
  <si>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</si>
  <si>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</si>
  <si>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</si>
  <si>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</si>
  <si>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</si>
  <si>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</si>
  <si>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</si>
  <si>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</si>
  <si>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</si>
  <si>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</si>
  <si>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</si>
  <si>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</si>
  <si>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</si>
  <si>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</si>
  <si>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</si>
  <si>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</si>
  <si>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</si>
  <si>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</si>
  <si>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</si>
  <si>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</si>
  <si>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</si>
  <si>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</si>
  <si>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</si>
  <si>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</si>
  <si>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</si>
  <si>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</si>
  <si>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</si>
  <si>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</si>
  <si>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</si>
  <si>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</si>
  <si>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</si>
  <si>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</si>
  <si>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</si>
  <si>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</si>
  <si>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</si>
  <si>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</si>
  <si>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</si>
  <si>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</si>
  <si>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</si>
  <si>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</si>
  <si>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</si>
  <si>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</si>
  <si>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</si>
  <si>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</si>
  <si>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</si>
  <si>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</si>
  <si>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</si>
  <si>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</si>
  <si>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</si>
  <si>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</si>
  <si>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</si>
  <si>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</si>
  <si>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</si>
  <si>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</si>
  <si>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</si>
  <si>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</si>
  <si>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</si>
  <si>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</si>
  <si>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</si>
  <si>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</si>
  <si>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</si>
  <si>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</si>
  <si>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</si>
  <si>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</si>
  <si>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</si>
  <si>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</si>
  <si>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</si>
  <si>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</si>
  <si>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</si>
  <si>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</si>
  <si>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</si>
  <si>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</si>
  <si>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</si>
  <si>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</si>
  <si>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</si>
  <si>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</si>
  <si>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</si>
  <si>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</si>
  <si>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</si>
  <si>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</si>
  <si>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</si>
  <si>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</si>
  <si>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</si>
  <si>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</si>
  <si>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</si>
  <si>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</si>
  <si>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</si>
  <si>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</si>
  <si>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</si>
  <si>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</si>
  <si>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</si>
  <si>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</si>
  <si>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</si>
  <si>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</si>
  <si>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</si>
  <si>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</si>
  <si>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</si>
  <si>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</si>
  <si>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</si>
  <si>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</si>
  <si>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</si>
  <si>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</si>
  <si>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</si>
  <si>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</si>
  <si>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</si>
  <si>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</si>
  <si>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</si>
  <si>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</si>
  <si>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</si>
  <si>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</si>
  <si>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</si>
  <si>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</si>
  <si>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</si>
  <si>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</si>
  <si>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</si>
  <si>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</si>
  <si>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</si>
  <si>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</si>
  <si>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</si>
  <si>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</si>
  <si>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</si>
  <si>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</si>
  <si>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</si>
  <si>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</si>
  <si>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</si>
  <si>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</si>
  <si>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</si>
  <si>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</si>
  <si>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</si>
  <si>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</si>
  <si>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</si>
  <si>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</si>
  <si>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</si>
  <si>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</si>
  <si>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</si>
  <si>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</si>
  <si>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</si>
  <si>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</si>
  <si>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</si>
  <si>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</si>
  <si>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</si>
  <si>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</si>
  <si>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</si>
  <si>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</si>
  <si>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</si>
  <si>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</si>
  <si>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</si>
  <si>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</si>
  <si>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</si>
  <si>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</si>
  <si>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</si>
  <si>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</si>
  <si>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</si>
  <si>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</si>
  <si>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</si>
  <si>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</si>
  <si>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</si>
  <si>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</si>
  <si>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</si>
  <si>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</si>
  <si>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</si>
  <si>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</si>
  <si>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</si>
  <si>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</si>
  <si>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</si>
  <si>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</si>
  <si>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</si>
  <si>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</si>
  <si>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</si>
  <si>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</si>
  <si>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</si>
  <si>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</si>
  <si>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</si>
  <si>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</si>
  <si>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</si>
  <si>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</si>
  <si>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</si>
  <si>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</si>
  <si>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</si>
  <si>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</si>
  <si>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</si>
  <si>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</si>
  <si>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</si>
  <si>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</si>
  <si>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</si>
  <si>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</si>
  <si>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</si>
  <si>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</si>
  <si>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</si>
  <si>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</si>
  <si>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</si>
  <si>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</si>
  <si>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</si>
  <si>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</si>
  <si>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</si>
  <si>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</si>
  <si>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</si>
  <si>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</si>
  <si>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</si>
  <si>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</si>
  <si>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</si>
  <si>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</si>
  <si>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</si>
  <si>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</si>
  <si>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</si>
  <si>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</si>
  <si>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</si>
  <si>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</si>
  <si>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</si>
  <si>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</si>
  <si>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</si>
  <si>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</si>
  <si>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</si>
  <si>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</si>
  <si>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</si>
  <si>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</si>
  <si>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</si>
  <si>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</si>
  <si>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</si>
  <si>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</si>
  <si>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</si>
  <si>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</si>
  <si>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</si>
  <si>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</si>
  <si>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</si>
  <si>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</si>
  <si>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</si>
  <si>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</si>
  <si>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</si>
  <si>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</si>
  <si>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</si>
  <si>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</si>
  <si>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</si>
  <si>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</si>
  <si>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</si>
  <si>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</si>
  <si>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</si>
  <si>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</si>
  <si>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</si>
  <si>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</si>
  <si>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</si>
  <si>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</si>
  <si>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</si>
  <si>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</si>
  <si>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</si>
  <si>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</si>
  <si>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</si>
  <si>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</si>
  <si>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</si>
  <si>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</si>
  <si>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</si>
  <si>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</si>
  <si>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</si>
  <si>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</si>
  <si>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</si>
  <si>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</si>
  <si>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</si>
  <si>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</si>
  <si>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</si>
  <si>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</si>
  <si>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</si>
  <si>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</si>
  <si>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</si>
  <si>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</si>
  <si>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</si>
  <si>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</si>
  <si>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</si>
  <si>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</si>
  <si>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</si>
  <si>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</si>
  <si>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</si>
  <si>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</si>
  <si>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</si>
  <si>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</si>
  <si>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</si>
  <si>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</si>
  <si>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</si>
  <si>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</si>
  <si>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</si>
  <si>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</si>
  <si>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</si>
  <si>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</si>
  <si>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</si>
  <si>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</si>
  <si>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</si>
  <si>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</si>
  <si>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</si>
  <si>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</si>
  <si>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</si>
  <si>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</si>
  <si>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</si>
  <si>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</si>
  <si>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</si>
  <si>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</si>
  <si>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</si>
  <si>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</si>
  <si>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</si>
  <si>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</si>
  <si>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</si>
  <si>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</si>
  <si>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</si>
  <si>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</si>
  <si>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</si>
  <si>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</si>
  <si>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</si>
  <si>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</si>
  <si>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</si>
  <si>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</si>
  <si>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</si>
  <si>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</si>
  <si>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</si>
  <si>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</si>
  <si>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</si>
  <si>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</si>
  <si>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</si>
  <si>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</si>
  <si>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</si>
  <si>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</si>
  <si>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</si>
  <si>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</si>
  <si>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</si>
  <si>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</si>
  <si>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</si>
  <si>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</si>
  <si>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</si>
  <si>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</si>
  <si>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</si>
  <si>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</si>
  <si>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</si>
  <si>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</si>
  <si>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</si>
  <si>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</si>
  <si>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</si>
  <si>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</si>
  <si>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</si>
  <si>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</si>
  <si>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</si>
  <si>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</si>
  <si>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</si>
  <si>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</si>
  <si>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</si>
  <si>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</si>
  <si>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</si>
  <si>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</si>
  <si>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</si>
  <si>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</si>
  <si>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</si>
  <si>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</si>
  <si>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</si>
  <si>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</si>
  <si>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</si>
  <si>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</si>
  <si>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</si>
  <si>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</si>
  <si>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</si>
  <si>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</si>
  <si>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</si>
  <si>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</si>
  <si>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</si>
  <si>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</si>
  <si>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</si>
  <si>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</si>
  <si>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</si>
  <si>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</si>
  <si>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</si>
  <si>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</si>
  <si>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</si>
  <si>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</si>
  <si>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</si>
  <si>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</si>
  <si>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</si>
  <si>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</si>
  <si>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</si>
  <si>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</si>
  <si>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</si>
  <si>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</si>
  <si>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</si>
  <si>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</si>
  <si>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</si>
  <si>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</si>
  <si>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</si>
  <si>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</si>
  <si>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</si>
  <si>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</si>
  <si>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</si>
  <si>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</si>
  <si>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</si>
  <si>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</si>
  <si>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</si>
  <si>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</si>
  <si>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</si>
  <si>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</si>
  <si>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</si>
  <si>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</si>
  <si>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</si>
  <si>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</si>
  <si>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</si>
  <si>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</si>
  <si>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</si>
  <si>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</si>
  <si>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</si>
  <si>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</si>
  <si>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</si>
  <si>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</si>
  <si>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</si>
  <si>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</si>
  <si>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</si>
  <si>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</si>
  <si>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</si>
  <si>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</si>
  <si>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</si>
  <si>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</si>
  <si>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</si>
  <si>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</si>
  <si>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</si>
  <si>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</si>
  <si>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</si>
  <si>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</si>
  <si>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</si>
  <si>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</si>
  <si>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</si>
  <si>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</si>
  <si>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</si>
  <si>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</si>
  <si>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</si>
  <si>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</si>
  <si>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</si>
  <si>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</si>
  <si>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</si>
  <si>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</si>
  <si>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</si>
  <si>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</si>
  <si>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</si>
  <si>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</si>
  <si>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</si>
  <si>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</si>
  <si>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</si>
  <si>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</si>
  <si>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</si>
  <si>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</si>
  <si>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</si>
  <si>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</si>
  <si>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</si>
  <si>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</si>
  <si>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</si>
  <si>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</si>
  <si>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</si>
  <si>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</si>
  <si>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</si>
  <si>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</si>
  <si>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</si>
  <si>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</si>
  <si>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</si>
  <si>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</si>
  <si>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</si>
  <si>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</si>
  <si>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</si>
  <si>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</si>
  <si>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</si>
  <si>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</si>
  <si>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</si>
  <si>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</si>
  <si>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</si>
  <si>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</si>
  <si>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</si>
  <si>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</si>
  <si>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</si>
  <si>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</si>
  <si>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</si>
  <si>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</si>
  <si>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</si>
  <si>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</si>
  <si>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</si>
  <si>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</si>
  <si>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</si>
  <si>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</si>
  <si>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</si>
  <si>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</si>
  <si>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</si>
  <si>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</si>
  <si>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</si>
  <si>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</si>
  <si>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</si>
  <si>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</si>
  <si>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</si>
  <si>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</si>
  <si>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</si>
  <si>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</si>
  <si>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</si>
  <si>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</si>
  <si>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</si>
  <si>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</si>
  <si>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</si>
  <si>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</si>
  <si>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</si>
  <si>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</si>
  <si>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</si>
  <si>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</si>
  <si>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</si>
  <si>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</si>
  <si>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</si>
  <si>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</si>
  <si>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</si>
  <si>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</si>
  <si>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</si>
  <si>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</si>
  <si>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</si>
  <si>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</si>
  <si>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</si>
  <si>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</si>
  <si>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</si>
  <si>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</si>
  <si>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</si>
  <si>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</si>
  <si>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</si>
  <si>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</si>
  <si>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</si>
  <si>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</si>
  <si>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</si>
  <si>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</si>
  <si>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</si>
  <si>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</si>
  <si>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</si>
  <si>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</si>
  <si>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</si>
  <si>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</si>
  <si>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</si>
  <si>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</si>
  <si>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</si>
  <si>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</si>
  <si>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</si>
  <si>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</si>
  <si>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</si>
  <si>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</si>
  <si>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</si>
  <si>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</si>
  <si>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</si>
  <si>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</si>
  <si>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</si>
  <si>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</si>
  <si>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</si>
  <si>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</si>
  <si>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</si>
  <si>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</si>
  <si>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</si>
  <si>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</si>
  <si>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</si>
  <si>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</si>
  <si>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</si>
  <si>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</si>
  <si>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</si>
  <si>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</si>
  <si>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</si>
  <si>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</si>
  <si>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</si>
  <si>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</si>
  <si>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</si>
  <si>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</si>
  <si>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</si>
  <si>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</si>
  <si>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</si>
  <si>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</si>
  <si>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</si>
  <si>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</si>
  <si>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</si>
  <si>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</si>
  <si>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</si>
  <si>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</si>
  <si>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</si>
  <si>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</si>
  <si>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</si>
  <si>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</si>
  <si>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</si>
  <si>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</si>
  <si>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</si>
  <si>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</si>
  <si>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</si>
  <si>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</si>
  <si>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</si>
  <si>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</si>
  <si>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</si>
  <si>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</si>
  <si>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</si>
  <si>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</si>
  <si>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</si>
  <si>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</si>
  <si>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</si>
  <si>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</si>
  <si>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</si>
  <si>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</si>
  <si>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</si>
  <si>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</si>
  <si>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</si>
  <si>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</si>
  <si>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</si>
  <si>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</si>
  <si>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</si>
  <si>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</si>
  <si>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</si>
  <si>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</si>
  <si>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</si>
  <si>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</si>
  <si>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</si>
  <si>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</si>
  <si>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</si>
  <si>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</si>
  <si>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</si>
  <si>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</si>
  <si>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</si>
  <si>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</si>
  <si>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</si>
  <si>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</si>
  <si>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</si>
  <si>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</si>
  <si>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</si>
  <si>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</si>
  <si>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</si>
  <si>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</si>
  <si>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</si>
  <si>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</si>
  <si>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</si>
  <si>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</si>
  <si>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</si>
  <si>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</si>
  <si>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</si>
  <si>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</si>
  <si>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</si>
  <si>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</si>
  <si>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</si>
  <si>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</si>
  <si>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</si>
  <si>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</si>
  <si>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</si>
  <si>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</si>
  <si>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</si>
  <si>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</si>
  <si>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</si>
  <si>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</si>
  <si>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</si>
  <si>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</si>
  <si>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</si>
  <si>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</si>
  <si>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</si>
  <si>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</si>
  <si>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</si>
  <si>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</si>
  <si>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</si>
  <si>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</si>
  <si>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</si>
  <si>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</si>
  <si>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</si>
  <si>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</si>
  <si>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</si>
  <si>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</si>
  <si>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</si>
  <si>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</si>
  <si>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</si>
  <si>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</si>
  <si>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</si>
  <si>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</si>
  <si>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</si>
  <si>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</si>
  <si>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</si>
  <si>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</si>
  <si>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</si>
  <si>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</si>
  <si>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</si>
  <si>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</si>
  <si>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</si>
  <si>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</si>
  <si>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</si>
  <si>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</si>
  <si>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</si>
  <si>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</si>
  <si>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</si>
  <si>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</si>
  <si>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</si>
  <si>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</si>
  <si>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</si>
  <si>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</si>
  <si>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</si>
  <si>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</si>
  <si>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</si>
  <si>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</si>
  <si>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</si>
  <si>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</si>
  <si>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</si>
  <si>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</si>
  <si>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</si>
  <si>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</si>
  <si>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</si>
  <si>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</si>
  <si>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</si>
  <si>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</si>
  <si>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</si>
  <si>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</si>
  <si>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</si>
  <si>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</si>
  <si>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</si>
  <si>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</si>
  <si>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</si>
  <si>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</si>
  <si>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</si>
  <si>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</si>
  <si>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</si>
  <si>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</si>
  <si>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</si>
  <si>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</si>
  <si>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</si>
  <si>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</si>
  <si>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</si>
  <si>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</si>
  <si>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</si>
  <si>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</si>
  <si>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</si>
  <si>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</si>
  <si>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</si>
  <si>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</si>
  <si>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</si>
  <si>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</si>
  <si>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</si>
  <si>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</si>
  <si>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</si>
  <si>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</si>
  <si>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</si>
  <si>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</si>
  <si>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</si>
  <si>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</si>
  <si>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</si>
  <si>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</si>
  <si>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</si>
  <si>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</si>
  <si>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</si>
  <si>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</si>
  <si>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</si>
  <si>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</si>
  <si>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</si>
  <si>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</si>
  <si>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</si>
  <si>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</si>
  <si>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</si>
  <si>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</si>
  <si>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</si>
  <si>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</si>
  <si>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</si>
  <si>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</si>
  <si>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</si>
  <si>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</si>
  <si>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</si>
  <si>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</si>
  <si>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</si>
  <si>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</si>
  <si>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</si>
  <si>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</si>
  <si>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</si>
  <si>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</si>
  <si>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</si>
  <si>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</si>
  <si>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</si>
  <si>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</si>
  <si>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</si>
  <si>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</si>
  <si>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</si>
  <si>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</si>
  <si>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</si>
  <si>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</si>
  <si>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</si>
  <si>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</si>
  <si>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</si>
  <si>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</si>
  <si>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</si>
  <si>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</si>
  <si>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</si>
  <si>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</si>
  <si>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</si>
  <si>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</si>
  <si>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</si>
  <si>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</si>
  <si>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</si>
  <si>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</si>
  <si>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</si>
  <si>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</si>
  <si>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</si>
  <si>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</si>
  <si>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</si>
  <si>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</si>
  <si>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</si>
  <si>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</si>
  <si>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</si>
  <si>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</si>
  <si>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</si>
  <si>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</si>
  <si>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</si>
  <si>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</si>
  <si>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</si>
  <si>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</si>
  <si>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</si>
  <si>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</si>
  <si>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</si>
  <si>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</si>
  <si>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</si>
  <si>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</si>
  <si>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</si>
  <si>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</si>
  <si>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</si>
  <si>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</si>
  <si>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</si>
  <si>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</si>
  <si>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</si>
  <si>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</si>
  <si>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</si>
  <si>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</si>
  <si>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</si>
  <si>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</si>
  <si>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</si>
  <si>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</si>
  <si>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</si>
  <si>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</si>
  <si>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</si>
  <si>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</si>
  <si>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</si>
  <si>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</si>
  <si>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</si>
  <si>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</si>
  <si>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</si>
  <si>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</si>
  <si>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</si>
  <si>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</si>
  <si>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</si>
  <si>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</si>
  <si>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</si>
  <si>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</si>
  <si>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</si>
  <si>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</si>
  <si>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</si>
  <si>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</si>
  <si>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</si>
  <si>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</si>
  <si>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</si>
  <si>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</si>
  <si>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</si>
  <si>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</si>
  <si>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</si>
  <si>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</si>
  <si>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</si>
  <si>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</si>
  <si>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</si>
  <si>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</si>
  <si>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</si>
  <si>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</si>
  <si>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</si>
  <si>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</si>
  <si>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</si>
  <si>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</si>
  <si>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</si>
  <si>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</si>
  <si>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</si>
  <si>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</si>
  <si>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</si>
  <si>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</si>
  <si>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</si>
  <si>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</si>
  <si>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</si>
  <si>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</si>
  <si>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</si>
  <si>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</si>
  <si>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</si>
  <si>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</si>
  <si>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</si>
  <si>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</si>
  <si>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</si>
  <si>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</si>
  <si>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</si>
  <si>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</si>
  <si>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</si>
  <si>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</si>
  <si>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</si>
  <si>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</si>
  <si>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</si>
  <si>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</si>
  <si>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</si>
  <si>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</si>
  <si>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</si>
  <si>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</si>
  <si>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</si>
  <si>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</si>
  <si>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</si>
  <si>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</si>
  <si>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</si>
  <si>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</si>
  <si>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</si>
  <si>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</si>
  <si>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</si>
  <si>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</si>
  <si>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</si>
  <si>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</si>
  <si>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</si>
  <si>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</si>
  <si>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</si>
  <si>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</si>
  <si>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</si>
  <si>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</si>
  <si>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</si>
  <si>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</si>
  <si>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</si>
  <si>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</si>
  <si>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</si>
  <si>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</si>
  <si>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</si>
  <si>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</si>
  <si>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</si>
  <si>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</si>
  <si>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</si>
  <si>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</si>
  <si>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</si>
  <si>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</si>
  <si>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</si>
  <si>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</si>
  <si>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</si>
  <si>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</si>
  <si>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</si>
  <si>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</si>
  <si>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</si>
  <si>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</si>
  <si>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</si>
  <si>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</si>
  <si>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</si>
  <si>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</si>
  <si>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</si>
  <si>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</si>
  <si>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</si>
  <si>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</si>
  <si>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</si>
  <si>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</si>
  <si>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</si>
  <si>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</si>
  <si>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</si>
  <si>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</si>
  <si>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</si>
  <si>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</si>
  <si>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</si>
  <si>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</si>
  <si>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</si>
  <si>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</si>
  <si>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</si>
  <si>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</si>
  <si>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</si>
  <si>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</si>
  <si>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</si>
  <si>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</si>
  <si>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</si>
  <si>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</si>
  <si>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</si>
  <si>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</si>
  <si>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</si>
  <si>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</si>
  <si>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</si>
  <si>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</si>
  <si>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</si>
  <si>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</si>
  <si>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</si>
  <si>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</si>
  <si>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</si>
  <si>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</si>
  <si>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</si>
  <si>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</si>
  <si>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</si>
  <si>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</si>
  <si>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</si>
  <si>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</si>
  <si>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</si>
  <si>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</si>
  <si>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</si>
  <si>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</si>
  <si>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</si>
  <si>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</si>
  <si>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</si>
  <si>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</si>
  <si>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</si>
  <si>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</si>
  <si>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</si>
  <si>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</si>
  <si>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</si>
  <si>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</si>
  <si>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</si>
  <si>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</si>
  <si>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</si>
  <si>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</si>
  <si>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</si>
  <si>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</si>
  <si>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</si>
  <si>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</si>
  <si>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</si>
  <si>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</si>
  <si>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</si>
  <si>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</si>
  <si>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</si>
  <si>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</si>
  <si>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</si>
  <si>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</si>
  <si>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</si>
  <si>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</si>
  <si>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</si>
  <si>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</si>
  <si>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</si>
  <si>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</si>
  <si>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</si>
  <si>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</si>
  <si>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</si>
  <si>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</si>
  <si>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</si>
  <si>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</si>
  <si>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</si>
  <si>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</si>
  <si>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</si>
  <si>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</si>
  <si>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</si>
  <si>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</si>
  <si>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</si>
  <si>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</si>
  <si>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</si>
  <si>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</si>
  <si>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</si>
  <si>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</si>
  <si>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</si>
  <si>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</si>
  <si>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</si>
  <si>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</si>
  <si>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</si>
  <si>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</si>
  <si>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</si>
  <si>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</si>
  <si>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</si>
  <si>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</si>
  <si>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</si>
  <si>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</si>
  <si>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</si>
  <si>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</si>
  <si>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</si>
  <si>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</si>
  <si>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</si>
  <si>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</si>
  <si>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</si>
  <si>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</si>
  <si>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</si>
  <si>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</si>
  <si>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</si>
  <si>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</si>
  <si>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</si>
  <si>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</si>
  <si>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</si>
  <si>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</si>
  <si>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</si>
  <si>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</si>
  <si>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</si>
  <si>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</si>
  <si>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</si>
  <si>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</si>
  <si>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</si>
  <si>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</si>
  <si>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</si>
  <si>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</si>
  <si>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</si>
  <si>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</si>
  <si>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</si>
  <si>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</si>
  <si>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</si>
  <si>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</si>
  <si>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</si>
  <si>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</si>
  <si>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</si>
  <si>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</si>
  <si>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</si>
  <si>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</si>
  <si>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</si>
  <si>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</si>
  <si>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</si>
  <si>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</si>
  <si>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</si>
  <si>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</si>
  <si>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</si>
  <si>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</si>
  <si>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</si>
  <si>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</si>
  <si>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</si>
  <si>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</si>
  <si>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</si>
  <si>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</si>
  <si>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</si>
  <si>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</si>
  <si>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</si>
  <si>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</si>
  <si>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</si>
  <si>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</si>
  <si>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</si>
  <si>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</si>
  <si>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</si>
  <si>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</si>
  <si>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</si>
  <si>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</si>
  <si>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</si>
  <si>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</si>
  <si>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</si>
  <si>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</si>
  <si>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</si>
  <si>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</si>
  <si>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</si>
  <si>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</si>
  <si>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</si>
  <si>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</si>
  <si>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</si>
  <si>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</si>
  <si>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</si>
  <si>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</si>
  <si>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</si>
  <si>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</si>
  <si>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</si>
  <si>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</si>
  <si>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</si>
  <si>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</si>
  <si>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</si>
  <si>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</si>
  <si>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</si>
  <si>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</si>
  <si>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</si>
  <si>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</si>
  <si>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</si>
  <si>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</si>
  <si>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</si>
  <si>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</si>
  <si>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</si>
  <si>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</si>
  <si>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</si>
  <si>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</si>
  <si>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</si>
  <si>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</si>
  <si>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</si>
  <si>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</si>
  <si>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</si>
  <si>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</si>
  <si>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</si>
  <si>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</si>
  <si>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</si>
  <si>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</si>
  <si>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</si>
  <si>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</si>
  <si>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</si>
  <si>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</si>
  <si>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</si>
  <si>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</si>
  <si>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</si>
  <si>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</si>
  <si>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</si>
  <si>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</si>
  <si>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</si>
  <si>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</si>
  <si>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</si>
  <si>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</si>
  <si>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</si>
  <si>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</si>
  <si>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</si>
  <si>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</si>
  <si>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</si>
  <si>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</si>
  <si>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</si>
  <si>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</si>
  <si>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</si>
  <si>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</si>
  <si>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</si>
  <si>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</si>
  <si>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</si>
  <si>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</si>
  <si>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</si>
  <si>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</si>
  <si>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</si>
  <si>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</si>
  <si>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</si>
  <si>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</si>
  <si>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</si>
  <si>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</si>
  <si>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</si>
  <si>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</si>
  <si>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</si>
  <si>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</si>
  <si>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</si>
  <si>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</si>
  <si>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</si>
  <si>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</si>
  <si>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</si>
  <si>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</si>
  <si>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</si>
  <si>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</si>
  <si>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</si>
  <si>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</si>
  <si>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</si>
  <si>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</si>
  <si>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</si>
  <si>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</si>
  <si>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</si>
  <si>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</si>
  <si>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</si>
  <si>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</si>
  <si>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</si>
  <si>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</si>
  <si>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</si>
  <si>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</si>
  <si>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</si>
  <si>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</si>
  <si>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</si>
  <si>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</si>
  <si>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</si>
  <si>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</si>
  <si>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</si>
  <si>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</si>
  <si>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</si>
  <si>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</si>
  <si>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</si>
  <si>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</si>
  <si>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</si>
  <si>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</si>
  <si>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</si>
  <si>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</si>
  <si>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</si>
  <si>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</si>
  <si>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</si>
  <si>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</si>
  <si>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</si>
  <si>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</si>
  <si>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</si>
  <si>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</si>
  <si>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</si>
  <si>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</si>
  <si>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</si>
  <si>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</si>
  <si>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</si>
  <si>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</si>
  <si>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</si>
  <si>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</si>
  <si>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</si>
  <si>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</si>
  <si>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</si>
  <si>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</si>
  <si>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</si>
  <si>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</si>
  <si>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</si>
  <si>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</si>
  <si>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</si>
  <si>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</si>
  <si>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</si>
  <si>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</si>
  <si>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</si>
  <si>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</si>
  <si>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</si>
  <si>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</si>
  <si>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</si>
  <si>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</si>
  <si>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</si>
  <si>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</si>
  <si>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</si>
  <si>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</si>
  <si>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</si>
  <si>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</si>
  <si>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</si>
  <si>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</si>
  <si>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</si>
  <si>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</si>
  <si>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</si>
  <si>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</si>
  <si>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</si>
  <si>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</si>
  <si>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</si>
  <si>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</si>
  <si>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</si>
  <si>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</si>
  <si>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</si>
  <si>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</si>
  <si>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</si>
  <si>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</si>
  <si>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</si>
  <si>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</si>
  <si>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</si>
  <si>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</si>
  <si>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</si>
  <si>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</si>
  <si>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</si>
  <si>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</si>
  <si>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</si>
  <si>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</si>
  <si>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</si>
  <si>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</si>
  <si>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</si>
  <si>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</si>
  <si>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</si>
  <si>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</si>
  <si>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</si>
  <si>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</si>
  <si>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</si>
  <si>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</si>
  <si>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</si>
  <si>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</si>
  <si>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</si>
  <si>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</si>
  <si>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</si>
  <si>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</si>
  <si>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</si>
  <si>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</si>
  <si>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</si>
  <si>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</si>
  <si>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</si>
  <si>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</si>
  <si>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</si>
  <si>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</si>
  <si>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</si>
  <si>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</si>
  <si>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</si>
  <si>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</si>
  <si>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</si>
  <si>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</si>
  <si>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</si>
  <si>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</si>
  <si>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</si>
  <si>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</si>
  <si>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</si>
  <si>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</si>
  <si>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</si>
  <si>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</si>
  <si>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</si>
  <si>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</si>
  <si>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</si>
  <si>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</si>
  <si>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</si>
  <si>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</si>
  <si>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</si>
  <si>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</si>
  <si>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</si>
  <si>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</si>
  <si>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</si>
  <si>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</si>
  <si>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</si>
  <si>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</si>
  <si>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</si>
  <si>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</si>
  <si>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</si>
  <si>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</si>
  <si>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</si>
  <si>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</si>
  <si>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</si>
  <si>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</si>
  <si>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</si>
  <si>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</si>
  <si>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</si>
  <si>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</si>
  <si>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</si>
  <si>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</si>
  <si>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</si>
  <si>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</si>
  <si>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</si>
  <si>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</si>
  <si>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</si>
  <si>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</si>
  <si>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</si>
  <si>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</si>
  <si>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</si>
  <si>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</si>
  <si>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</si>
  <si>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</si>
  <si>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</si>
  <si>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</si>
  <si>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</si>
  <si>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</si>
  <si>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</si>
  <si>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</si>
  <si>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</si>
  <si>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</si>
  <si>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</si>
  <si>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</si>
  <si>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</si>
  <si>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</si>
  <si>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</si>
  <si>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</si>
  <si>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</si>
  <si>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</si>
  <si>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</si>
  <si>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</si>
  <si>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</si>
  <si>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</si>
  <si>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</si>
  <si>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</si>
  <si>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</si>
  <si>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</si>
  <si>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</si>
  <si>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</si>
  <si>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</si>
  <si>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</si>
  <si>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</si>
  <si>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</si>
  <si>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</si>
  <si>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</si>
  <si>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</si>
  <si>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</si>
  <si>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</si>
  <si>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</si>
  <si>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</si>
  <si>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</si>
  <si>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</si>
  <si>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</si>
  <si>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</si>
  <si>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</si>
  <si>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</si>
  <si>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</si>
  <si>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</si>
  <si>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</si>
  <si>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</si>
  <si>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</si>
  <si>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</si>
  <si>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</si>
  <si>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</si>
  <si>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</si>
  <si>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</si>
  <si>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</si>
  <si>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</si>
  <si>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</si>
  <si>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</si>
  <si>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</si>
  <si>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</si>
  <si>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</si>
  <si>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</si>
  <si>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</si>
  <si>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</si>
  <si>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</si>
  <si>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</si>
  <si>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</si>
  <si>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</si>
  <si>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</si>
  <si>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</si>
  <si>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</si>
  <si>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</si>
  <si>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</si>
  <si>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</si>
  <si>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</si>
  <si>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</si>
  <si>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</si>
  <si>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</si>
  <si>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</si>
  <si>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</si>
  <si>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</si>
  <si>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</si>
  <si>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</si>
  <si>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</si>
  <si>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</si>
  <si>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</si>
  <si>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</si>
  <si>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</si>
  <si>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</si>
  <si>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</si>
  <si>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</si>
  <si>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</si>
  <si>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</si>
  <si>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</si>
  <si>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</si>
  <si>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</si>
  <si>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</si>
  <si>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</si>
  <si>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</si>
  <si>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</si>
  <si>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</si>
  <si>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</si>
  <si>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</si>
  <si>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</si>
  <si>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</si>
  <si>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</si>
  <si>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</si>
  <si>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</si>
  <si>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</si>
  <si>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</si>
  <si>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</si>
  <si>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</si>
  <si>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</si>
  <si>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</si>
  <si>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</si>
  <si>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</si>
  <si>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</si>
  <si>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</si>
  <si>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</si>
  <si>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</si>
  <si>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</si>
  <si>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</si>
  <si>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</si>
  <si>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</si>
  <si>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</si>
  <si>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</si>
  <si>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</si>
  <si>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</si>
  <si>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</si>
  <si>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</si>
  <si>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</si>
  <si>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</si>
  <si>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</si>
  <si>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</si>
  <si>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</si>
  <si>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</si>
  <si>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</si>
  <si>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</si>
  <si>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</si>
  <si>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</si>
  <si>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</si>
  <si>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</si>
  <si>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</si>
  <si>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</si>
  <si>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</si>
  <si>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</si>
  <si>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</si>
  <si>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</si>
  <si>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</si>
  <si>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</si>
  <si>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</si>
  <si>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</si>
  <si>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</si>
  <si>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</si>
  <si>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</si>
  <si>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</si>
  <si>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</si>
  <si>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</si>
  <si>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</si>
  <si>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</si>
  <si>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</si>
  <si>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</si>
  <si>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</si>
  <si>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</si>
  <si>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</si>
  <si>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</si>
  <si>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</si>
  <si>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</si>
  <si>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</si>
  <si>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</si>
  <si>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</si>
  <si>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</si>
  <si>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</si>
  <si>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</si>
  <si>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</si>
  <si>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</si>
  <si>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</si>
  <si>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</si>
  <si>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</si>
  <si>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</si>
  <si>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</si>
  <si>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</si>
  <si>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</si>
  <si>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</si>
  <si>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</si>
  <si>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</si>
  <si>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</si>
  <si>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</si>
  <si>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</si>
  <si>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</si>
  <si>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</si>
  <si>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</si>
  <si>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</si>
  <si>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</si>
  <si>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</si>
  <si>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</si>
  <si>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</si>
  <si>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</si>
  <si>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</si>
  <si>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</si>
  <si>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</si>
  <si>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</si>
  <si>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</si>
  <si>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</si>
  <si>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</si>
  <si>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</si>
  <si>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</si>
  <si>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</si>
  <si>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</si>
  <si>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</si>
  <si>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</si>
  <si>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</si>
  <si>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</si>
  <si>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</si>
  <si>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</si>
  <si>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</si>
  <si>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</si>
  <si>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</si>
  <si>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</si>
  <si>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</si>
  <si>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</si>
  <si>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</si>
  <si>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</si>
  <si>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</si>
  <si>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</si>
  <si>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</si>
  <si>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</si>
  <si>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</si>
  <si>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</si>
  <si>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</si>
  <si>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</si>
  <si>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</si>
  <si>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</si>
  <si>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</si>
  <si>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</si>
  <si>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</si>
  <si>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</si>
  <si>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</si>
  <si>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</si>
  <si>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</si>
  <si>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</si>
  <si>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</si>
  <si>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</si>
  <si>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</si>
  <si>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</si>
  <si>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</si>
  <si>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</si>
  <si>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</si>
  <si>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</si>
  <si>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</si>
  <si>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</si>
  <si>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</si>
  <si>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</si>
  <si>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</si>
  <si>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</si>
  <si>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</si>
  <si>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</si>
  <si>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</si>
  <si>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</si>
  <si>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</si>
  <si>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</si>
  <si>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</si>
  <si>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</si>
  <si>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</si>
  <si>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</si>
  <si>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</si>
  <si>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</si>
  <si>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</si>
  <si>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</si>
  <si>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</si>
  <si>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</si>
  <si>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</si>
  <si>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</si>
  <si>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</si>
  <si>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</si>
  <si>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</si>
  <si>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</si>
  <si>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</si>
  <si>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</si>
  <si>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</si>
  <si>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</si>
  <si>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</si>
  <si>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</si>
  <si>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</si>
  <si>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</si>
  <si>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</si>
  <si>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</si>
  <si>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</si>
  <si>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</si>
  <si>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</si>
  <si>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</si>
  <si>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</si>
  <si>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</si>
  <si>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</si>
  <si>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</si>
  <si>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</si>
  <si>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</si>
  <si>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</si>
  <si>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</si>
  <si>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</si>
  <si>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</si>
  <si>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</si>
  <si>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</si>
  <si>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</si>
  <si>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</si>
  <si>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</si>
  <si>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</si>
  <si>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</si>
  <si>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</si>
  <si>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</si>
  <si>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</si>
  <si>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</si>
  <si>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</si>
  <si>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</si>
  <si>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</si>
  <si>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</si>
  <si>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</si>
  <si>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</si>
  <si>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</si>
  <si>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</si>
  <si>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</si>
  <si>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</si>
  <si>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</si>
  <si>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</si>
  <si>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</si>
  <si>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</si>
  <si>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</si>
  <si>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</si>
  <si>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</si>
  <si>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</si>
  <si>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</si>
  <si>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</si>
  <si>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</si>
  <si>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</si>
  <si>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</si>
  <si>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</si>
  <si>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</si>
  <si>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</si>
  <si>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</si>
  <si>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</si>
  <si>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</si>
  <si>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</si>
  <si>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</si>
  <si>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</si>
  <si>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</si>
  <si>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</si>
  <si>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</si>
  <si>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</si>
  <si>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</si>
  <si>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</si>
  <si>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</si>
  <si>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</si>
  <si>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</si>
  <si>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</si>
  <si>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</si>
  <si>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</si>
  <si>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</si>
  <si>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</si>
  <si>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</si>
  <si>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</si>
  <si>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</si>
  <si>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</si>
  <si>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</si>
  <si>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</si>
  <si>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</si>
  <si>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</si>
  <si>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</si>
  <si>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</si>
  <si>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</si>
  <si>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</si>
  <si>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</si>
  <si>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</si>
  <si>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</si>
  <si>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</si>
  <si>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</si>
  <si>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</si>
  <si>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</si>
  <si>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</si>
  <si>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</si>
  <si>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</si>
  <si>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</si>
  <si>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</si>
  <si>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</si>
  <si>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</si>
  <si>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</si>
  <si>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</si>
  <si>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</si>
  <si>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</si>
  <si>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</si>
  <si>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</si>
  <si>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</si>
  <si>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</si>
  <si>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</si>
  <si>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</si>
  <si>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</si>
  <si>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</si>
  <si>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</si>
  <si>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</si>
  <si>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</si>
  <si>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</si>
  <si>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</si>
  <si>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</si>
  <si>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</si>
  <si>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</si>
  <si>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</si>
  <si>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</si>
  <si>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</si>
  <si>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</si>
  <si>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</si>
  <si>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</si>
  <si>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</si>
  <si>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</si>
  <si>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</si>
  <si>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</si>
  <si>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</si>
  <si>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</si>
  <si>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</si>
  <si>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</si>
  <si>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</si>
  <si>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</si>
  <si>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</si>
  <si>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</si>
  <si>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</si>
  <si>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</si>
  <si>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</si>
  <si>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</si>
  <si>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</si>
  <si>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</si>
  <si>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</si>
  <si>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</si>
  <si>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</si>
  <si>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</si>
  <si>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</si>
  <si>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</si>
  <si>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</si>
  <si>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</si>
  <si>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</si>
  <si>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</si>
  <si>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</si>
  <si>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</si>
  <si>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</si>
  <si>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</si>
  <si>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</si>
  <si>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</si>
  <si>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</si>
  <si>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</si>
  <si>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</si>
  <si>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</si>
  <si>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</si>
  <si>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</si>
  <si>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</si>
  <si>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</si>
  <si>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</si>
  <si>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</si>
  <si>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</si>
  <si>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</si>
  <si>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</si>
  <si>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</si>
  <si>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</si>
  <si>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</si>
  <si>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</si>
  <si>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</si>
  <si>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</si>
  <si>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</si>
  <si>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</si>
  <si>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</si>
  <si>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</si>
  <si>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</si>
  <si>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</si>
  <si>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</si>
  <si>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</si>
  <si>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</si>
  <si>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</si>
  <si>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</si>
  <si>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</si>
  <si>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</si>
  <si>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</si>
  <si>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</si>
  <si>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</si>
  <si>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</si>
  <si>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</si>
  <si>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</si>
  <si>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</si>
  <si>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</si>
  <si>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</si>
  <si>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</si>
  <si>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</si>
  <si>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</si>
  <si>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</si>
  <si>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</si>
  <si>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</si>
  <si>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</si>
  <si>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</si>
  <si>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</si>
  <si>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</si>
  <si>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</si>
  <si>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</si>
  <si>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</si>
  <si>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</si>
  <si>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</si>
  <si>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</si>
  <si>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</si>
  <si>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</si>
  <si>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</si>
  <si>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</si>
  <si>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</si>
  <si>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</si>
  <si>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</si>
  <si>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</si>
  <si>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</si>
  <si>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</si>
  <si>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</si>
  <si>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</si>
  <si>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</si>
  <si>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</si>
  <si>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</si>
  <si>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</si>
  <si>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</si>
  <si>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</si>
  <si>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</si>
  <si>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</si>
  <si>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</si>
  <si>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</si>
  <si>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</si>
  <si>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</si>
  <si>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</si>
  <si>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</si>
  <si>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</si>
  <si>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</si>
  <si>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</si>
  <si>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</si>
  <si>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</si>
  <si>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</si>
  <si>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</si>
  <si>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</si>
  <si>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</si>
  <si>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</si>
  <si>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</si>
  <si>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</si>
  <si>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</si>
  <si>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</si>
  <si>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</si>
  <si>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</si>
  <si>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</si>
  <si>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</si>
  <si>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</si>
  <si>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</si>
  <si>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</si>
  <si>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</si>
  <si>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</si>
  <si>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</si>
  <si>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</si>
  <si>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</si>
  <si>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</si>
  <si>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</si>
  <si>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</si>
  <si>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</si>
  <si>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</si>
  <si>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</si>
  <si>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</si>
  <si>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</si>
  <si>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</si>
  <si>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</si>
  <si>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</si>
  <si>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</si>
  <si>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</si>
  <si>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</si>
  <si>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</si>
  <si>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</si>
  <si>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</si>
  <si>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</si>
  <si>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</si>
  <si>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</si>
  <si>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</si>
  <si>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</si>
  <si>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</si>
  <si>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</si>
  <si>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</si>
  <si>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</si>
  <si>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</si>
  <si>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</si>
  <si>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</si>
  <si>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</si>
  <si>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</si>
  <si>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</si>
  <si>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</si>
  <si>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</si>
  <si>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</si>
  <si>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</si>
  <si>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</si>
  <si>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</si>
  <si>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</si>
  <si>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</si>
  <si>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</si>
  <si>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</si>
  <si>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</si>
  <si>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</si>
  <si>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</si>
  <si>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</si>
  <si>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</si>
  <si>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</si>
  <si>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</si>
  <si>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</si>
  <si>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</si>
  <si>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</si>
  <si>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</si>
  <si>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</si>
  <si>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</si>
  <si>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</si>
  <si>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</si>
  <si>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</si>
  <si>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</si>
  <si>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</si>
  <si>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</si>
  <si>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</si>
  <si>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</si>
  <si>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</si>
  <si>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</si>
  <si>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</si>
  <si>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</si>
  <si>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</si>
  <si>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</si>
  <si>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</si>
  <si>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</si>
  <si>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</si>
  <si>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</si>
  <si>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</si>
  <si>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</si>
  <si>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</si>
  <si>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</si>
  <si>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</si>
  <si>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</si>
  <si>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</si>
  <si>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</si>
  <si>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</si>
  <si>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</si>
  <si>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</si>
  <si>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</si>
  <si>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</si>
  <si>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</si>
  <si>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</si>
  <si>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</si>
  <si>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</si>
  <si>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</si>
  <si>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</si>
  <si>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</si>
  <si>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</si>
  <si>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</si>
  <si>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</si>
  <si>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</si>
  <si>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</si>
  <si>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</si>
  <si>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</si>
  <si>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</si>
  <si>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</si>
  <si>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</si>
  <si>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</si>
  <si>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</si>
  <si>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</si>
  <si>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</si>
  <si>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</si>
  <si>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</si>
  <si>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</si>
  <si>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</si>
  <si>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</si>
  <si>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</si>
  <si>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</si>
  <si>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</si>
  <si>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</si>
  <si>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</si>
  <si>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</si>
  <si>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</si>
  <si>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</si>
  <si>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</si>
  <si>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</si>
  <si>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</si>
  <si>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</si>
  <si>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</si>
  <si>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</si>
  <si>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</si>
  <si>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</si>
  <si>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</si>
  <si>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</si>
  <si>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</si>
  <si>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</si>
  <si>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</si>
  <si>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</si>
  <si>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</si>
  <si>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</si>
  <si>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</si>
  <si>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</si>
  <si>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</si>
  <si>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</si>
  <si>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</si>
  <si>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</si>
  <si>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</si>
  <si>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</si>
  <si>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</si>
  <si>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</si>
  <si>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</si>
  <si>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</si>
  <si>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</si>
  <si>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</si>
  <si>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</si>
  <si>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</si>
  <si>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</si>
  <si>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</si>
  <si>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</si>
  <si>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</si>
  <si>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</si>
  <si>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</si>
  <si>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</si>
  <si>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</si>
  <si>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</si>
  <si>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</si>
  <si>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</si>
  <si>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</si>
  <si>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</si>
  <si>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</si>
  <si>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</si>
  <si>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</si>
  <si>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</si>
  <si>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</si>
  <si>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</si>
  <si>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</si>
  <si>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</si>
  <si>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</si>
  <si>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</si>
  <si>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</si>
  <si>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</si>
  <si>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</si>
  <si>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</si>
  <si>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</si>
  <si>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</si>
  <si>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</si>
  <si>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</si>
  <si>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</si>
  <si>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</si>
  <si>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</si>
  <si>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</si>
  <si>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</si>
  <si>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</si>
  <si>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</si>
  <si>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</si>
  <si>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</si>
  <si>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</si>
  <si>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</si>
  <si>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</si>
  <si>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</si>
  <si>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</si>
  <si>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</si>
  <si>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</si>
  <si>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</si>
  <si>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</si>
  <si>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</si>
  <si>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</si>
  <si>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</si>
  <si>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</si>
  <si>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</si>
  <si>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</si>
  <si>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</si>
  <si>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</si>
  <si>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</si>
  <si>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</si>
  <si>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</si>
  <si>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</si>
  <si>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</si>
  <si>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</si>
  <si>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</si>
  <si>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</si>
  <si>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</si>
  <si>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</si>
  <si>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</si>
  <si>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</si>
  <si>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</si>
  <si>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</si>
  <si>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</si>
  <si>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</si>
  <si>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</si>
  <si>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</si>
  <si>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</si>
  <si>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</si>
  <si>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</si>
  <si>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</si>
  <si>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</si>
  <si>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</si>
  <si>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</si>
  <si>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</si>
  <si>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</si>
  <si>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</si>
  <si>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</si>
  <si>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</si>
  <si>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</si>
  <si>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</si>
  <si>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</si>
  <si>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</si>
  <si>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</si>
  <si>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</si>
  <si>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</si>
  <si>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</si>
  <si>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</si>
  <si>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</si>
  <si>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</si>
  <si>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</si>
  <si>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</si>
  <si>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</si>
  <si>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</si>
  <si>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</si>
  <si>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</si>
  <si>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</si>
  <si>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</si>
  <si>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</si>
  <si>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</si>
  <si>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</si>
  <si>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</si>
  <si>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</si>
  <si>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</si>
  <si>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</si>
  <si>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</si>
  <si>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</si>
  <si>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</si>
  <si>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</si>
  <si>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</si>
  <si>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</si>
  <si>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</si>
  <si>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</si>
  <si>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</si>
  <si>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</si>
  <si>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</si>
  <si>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</si>
  <si>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</si>
  <si>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</si>
  <si>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</si>
  <si>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</si>
  <si>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</si>
  <si>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</si>
  <si>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</si>
  <si>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</si>
  <si>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</si>
  <si>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</si>
  <si>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</si>
  <si>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</si>
  <si>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</si>
  <si>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</si>
  <si>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</si>
  <si>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</si>
  <si>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</si>
  <si>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</si>
  <si>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</si>
  <si>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</si>
  <si>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</si>
  <si>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</si>
  <si>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</si>
  <si>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</si>
  <si>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</si>
  <si>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</si>
  <si>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</si>
  <si>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</si>
  <si>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</si>
  <si>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</si>
  <si>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</si>
  <si>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</si>
  <si>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</si>
  <si>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</si>
  <si>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</si>
  <si>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</si>
  <si>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</si>
  <si>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</si>
  <si>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</si>
  <si>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</si>
  <si>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</si>
  <si>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</si>
  <si>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</si>
  <si>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</si>
  <si>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</si>
  <si>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</si>
  <si>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</si>
  <si>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</si>
  <si>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</si>
  <si>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</si>
  <si>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</si>
  <si>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</si>
  <si>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</si>
  <si>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</si>
  <si>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</si>
  <si>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</si>
  <si>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</si>
  <si>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</si>
  <si>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</si>
  <si>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</si>
  <si>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</si>
  <si>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</si>
  <si>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</si>
  <si>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</si>
  <si>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</si>
  <si>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</si>
  <si>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</si>
  <si>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</si>
  <si>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</si>
  <si>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</si>
  <si>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</si>
  <si>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</si>
  <si>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</si>
  <si>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</si>
  <si>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</si>
  <si>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</si>
  <si>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</si>
  <si>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</si>
  <si>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</si>
  <si>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</si>
  <si>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</si>
  <si>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</si>
  <si>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</si>
  <si>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</si>
  <si>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</si>
  <si>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</si>
  <si>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</si>
  <si>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</si>
  <si>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</si>
  <si>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</si>
  <si>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</si>
  <si>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</si>
  <si>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</si>
  <si>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</si>
  <si>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</si>
  <si>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</si>
  <si>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</si>
  <si>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</si>
  <si>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</si>
  <si>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</si>
  <si>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</si>
  <si>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</si>
  <si>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</si>
  <si>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</si>
  <si>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</si>
  <si>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</si>
  <si>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</si>
  <si>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</si>
  <si>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</si>
  <si>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</si>
  <si>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</si>
  <si>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</si>
  <si>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</si>
  <si>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</si>
  <si>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</si>
  <si>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</si>
  <si>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</si>
  <si>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</si>
  <si>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</si>
  <si>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</si>
  <si>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</si>
  <si>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</si>
  <si>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</si>
  <si>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</si>
  <si>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</si>
  <si>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</si>
  <si>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</si>
  <si>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</si>
  <si>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</si>
  <si>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</si>
  <si>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</si>
  <si>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</si>
  <si>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</si>
  <si>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</si>
  <si>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</si>
  <si>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</si>
  <si>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</si>
  <si>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</si>
  <si>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</si>
  <si>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</si>
  <si>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</si>
  <si>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</si>
  <si>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</si>
  <si>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</si>
  <si>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</si>
  <si>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</si>
  <si>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</si>
  <si>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</si>
  <si>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</si>
  <si>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</si>
  <si>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</si>
  <si>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</si>
  <si>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</si>
  <si>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</si>
  <si>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</si>
  <si>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</si>
  <si>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</si>
  <si>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</si>
  <si>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</si>
  <si>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</si>
  <si>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</si>
  <si>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</si>
  <si>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</si>
  <si>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</si>
  <si>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</si>
  <si>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</si>
  <si>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</si>
  <si>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</si>
  <si>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</si>
  <si>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</si>
  <si>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</si>
  <si>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</si>
  <si>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</si>
  <si>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</si>
  <si>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</si>
  <si>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</si>
  <si>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</si>
  <si>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</si>
  <si>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</si>
  <si>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</si>
  <si>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</si>
  <si>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</si>
  <si>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</si>
  <si>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</si>
  <si>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</si>
  <si>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</si>
  <si>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</si>
  <si>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</si>
  <si>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</si>
  <si>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</si>
  <si>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</si>
  <si>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</si>
  <si>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</si>
  <si>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</si>
  <si>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</si>
  <si>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</si>
  <si>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</si>
  <si>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</si>
  <si>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</si>
  <si>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</si>
  <si>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</si>
  <si>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</si>
  <si>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</si>
  <si>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</si>
  <si>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</si>
  <si>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</si>
  <si>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</si>
  <si>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</si>
  <si>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</si>
  <si>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</si>
  <si>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</si>
  <si>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</si>
  <si>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</si>
  <si>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</si>
  <si>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</si>
  <si>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</si>
  <si>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</si>
  <si>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</si>
  <si>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</si>
  <si>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</si>
  <si>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</si>
  <si>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</si>
  <si>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</si>
  <si>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</si>
  <si>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</si>
  <si>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</si>
  <si>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</si>
  <si>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</si>
  <si>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</si>
  <si>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</si>
  <si>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</si>
  <si>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</si>
  <si>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</si>
  <si>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</si>
  <si>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</si>
  <si>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</si>
  <si>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</si>
  <si>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</si>
  <si>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</si>
  <si>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</si>
  <si>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</si>
  <si>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</si>
  <si>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</si>
  <si>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</si>
  <si>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</si>
  <si>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</si>
  <si>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</si>
  <si>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</si>
  <si>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</si>
  <si>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</si>
  <si>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</si>
  <si>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</si>
  <si>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</si>
  <si>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</si>
  <si>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</si>
  <si>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</si>
  <si>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</si>
  <si>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</si>
  <si>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</si>
  <si>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</si>
  <si>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</si>
  <si>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</si>
  <si>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</si>
  <si>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</si>
  <si>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</si>
  <si>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</si>
  <si>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</si>
  <si>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</si>
  <si>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</si>
  <si>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</si>
  <si>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</si>
  <si>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</si>
  <si>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</si>
  <si>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</si>
  <si>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</si>
  <si>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</si>
  <si>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</si>
  <si>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</si>
  <si>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</si>
  <si>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</si>
  <si>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</si>
  <si>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</si>
  <si>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</si>
  <si>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</si>
  <si>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</si>
  <si>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</si>
  <si>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</si>
  <si>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</si>
  <si>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</si>
  <si>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</si>
  <si>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</si>
  <si>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</si>
  <si>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</si>
  <si>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</si>
  <si>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</si>
  <si>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</si>
  <si>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</si>
  <si>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</si>
  <si>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</si>
  <si>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</si>
  <si>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</si>
  <si>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</si>
  <si>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</si>
  <si>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</si>
  <si>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</si>
  <si>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</si>
  <si>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</si>
  <si>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</si>
  <si>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</si>
  <si>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</si>
  <si>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</si>
  <si>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</si>
  <si>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</si>
  <si>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</si>
  <si>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</si>
  <si>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</si>
  <si>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</si>
  <si>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</si>
  <si>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</si>
  <si>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</si>
  <si>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</si>
  <si>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</si>
  <si>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</si>
  <si>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</si>
  <si>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</si>
  <si>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</si>
  <si>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</si>
  <si>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</si>
  <si>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</si>
  <si>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</si>
  <si>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</si>
  <si>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</si>
  <si>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</si>
  <si>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</si>
  <si>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</si>
  <si>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</si>
  <si>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</si>
  <si>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</si>
  <si>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</si>
  <si>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</si>
  <si>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</si>
  <si>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</si>
  <si>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</si>
  <si>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</si>
  <si>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</si>
  <si>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</si>
  <si>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</si>
  <si>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</si>
  <si>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</si>
  <si>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</si>
  <si>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</si>
  <si>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</si>
  <si>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</si>
  <si>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</si>
  <si>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</si>
  <si>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</si>
  <si>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</si>
  <si>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</si>
  <si>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</si>
  <si>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</si>
  <si>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</si>
  <si>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</si>
  <si>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</si>
  <si>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</si>
  <si>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</si>
  <si>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</si>
  <si>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</si>
  <si>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</si>
  <si>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</si>
  <si>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</si>
  <si>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</si>
  <si>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</si>
  <si>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</si>
  <si>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</si>
  <si>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</si>
  <si>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</si>
  <si>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</si>
  <si>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</si>
  <si>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</si>
  <si>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</si>
  <si>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</si>
  <si>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</si>
  <si>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</si>
  <si>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</si>
  <si>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</si>
  <si>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</si>
  <si>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</si>
  <si>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</si>
  <si>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</si>
  <si>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</si>
  <si>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</si>
  <si>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</si>
  <si>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</si>
  <si>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</si>
  <si>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</si>
  <si>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</si>
  <si>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</si>
  <si>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</si>
  <si>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</si>
  <si>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</si>
  <si>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</si>
  <si>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</si>
  <si>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</si>
  <si>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</si>
  <si>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</si>
  <si>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</si>
  <si>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</si>
  <si>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</si>
  <si>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</si>
  <si>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</si>
  <si>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</si>
  <si>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</si>
  <si>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</si>
  <si>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</si>
  <si>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</si>
  <si>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</si>
  <si>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</si>
  <si>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</si>
  <si>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</si>
  <si>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</si>
  <si>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</si>
  <si>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</si>
  <si>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</si>
  <si>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</si>
  <si>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</si>
  <si>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</si>
  <si>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</si>
  <si>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</si>
  <si>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</si>
  <si>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</si>
  <si>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</si>
  <si>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</si>
  <si>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</si>
  <si>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</si>
  <si>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</si>
  <si>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</si>
  <si>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</si>
  <si>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</si>
  <si>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</si>
  <si>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</si>
  <si>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</si>
  <si>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</si>
  <si>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</si>
  <si>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</si>
  <si>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</si>
  <si>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</si>
  <si>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</si>
  <si>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</si>
  <si>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</si>
  <si>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</si>
  <si>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</si>
  <si>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</si>
  <si>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</si>
  <si>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</si>
  <si>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</si>
  <si>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</si>
  <si>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</si>
  <si>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</si>
  <si>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</si>
  <si>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</si>
  <si>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</si>
  <si>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</si>
  <si>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</si>
  <si>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</si>
  <si>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</si>
  <si>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</si>
  <si>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</si>
  <si>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</si>
  <si>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</si>
  <si>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</si>
  <si>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</si>
  <si>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</si>
  <si>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</si>
  <si>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</si>
  <si>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</si>
  <si>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</si>
  <si>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</si>
  <si>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</si>
  <si>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</si>
  <si>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</si>
  <si>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</si>
  <si>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</si>
  <si>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</si>
  <si>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</si>
  <si>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</si>
  <si>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</si>
  <si>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</si>
  <si>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</si>
  <si>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</si>
  <si>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</si>
  <si>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</si>
  <si>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</si>
  <si>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</si>
  <si>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</si>
  <si>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</si>
  <si>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</si>
  <si>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</si>
  <si>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</si>
  <si>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</si>
  <si>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</si>
  <si>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</si>
  <si>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</si>
  <si>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</si>
  <si>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</si>
  <si>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</si>
  <si>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</si>
  <si>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</si>
  <si>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</si>
  <si>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</si>
  <si>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</si>
  <si>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</si>
  <si>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</si>
  <si>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</si>
  <si>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</si>
  <si>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</si>
  <si>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</si>
  <si>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</si>
  <si>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</si>
  <si>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</si>
  <si>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</si>
  <si>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</si>
  <si>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</si>
  <si>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</si>
  <si>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</si>
  <si>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</si>
  <si>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</si>
  <si>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</si>
  <si>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</si>
  <si>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</si>
  <si>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</si>
  <si>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</si>
  <si>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</si>
  <si>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</si>
  <si>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</si>
  <si>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</si>
  <si>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</si>
  <si>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</si>
  <si>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</si>
  <si>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</si>
  <si>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</si>
  <si>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</si>
  <si>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</si>
  <si>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</si>
  <si>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</si>
  <si>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</si>
  <si>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</si>
  <si>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</si>
  <si>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</si>
  <si>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</si>
  <si>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</si>
  <si>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</si>
  <si>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</si>
  <si>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</si>
  <si>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</si>
  <si>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</si>
  <si>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</si>
  <si>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</si>
  <si>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</si>
  <si>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</si>
  <si>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</si>
  <si>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</si>
  <si>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</si>
  <si>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</si>
  <si>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</si>
  <si>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</si>
  <si>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</si>
  <si>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</si>
  <si>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</si>
  <si>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</si>
  <si>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</si>
  <si>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</si>
  <si>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</si>
  <si>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</si>
  <si>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</si>
  <si>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</si>
  <si>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</si>
  <si>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</si>
  <si>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</si>
  <si>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</si>
  <si>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</si>
  <si>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</si>
  <si>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</si>
  <si>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</si>
  <si>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</si>
  <si>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</si>
  <si>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</si>
  <si>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</si>
  <si>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</si>
  <si>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</si>
  <si>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</si>
  <si>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</si>
  <si>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</si>
  <si>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</si>
  <si>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</si>
  <si>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</si>
  <si>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</si>
  <si>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</si>
  <si>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</si>
  <si>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</si>
  <si>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</si>
  <si>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</si>
  <si>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</si>
  <si>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</si>
  <si>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</si>
  <si>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</si>
  <si>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</si>
  <si>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</si>
  <si>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</si>
  <si>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</si>
  <si>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</si>
  <si>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</si>
  <si>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</si>
  <si>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</si>
  <si>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</si>
  <si>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</si>
  <si>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</si>
  <si>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</si>
  <si>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</si>
  <si>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</si>
  <si>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</si>
  <si>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</si>
  <si>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</si>
  <si>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</si>
  <si>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</si>
  <si>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</si>
  <si>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</si>
  <si>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</si>
  <si>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</si>
  <si>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</si>
  <si>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</si>
  <si>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</si>
  <si>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</si>
  <si>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</si>
  <si>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</si>
  <si>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</si>
  <si>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</si>
  <si>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</si>
  <si>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</si>
  <si>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</si>
  <si>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</si>
  <si>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</si>
  <si>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</si>
  <si>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</si>
  <si>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</si>
  <si>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</si>
  <si>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</si>
  <si>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</si>
  <si>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</si>
  <si>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</si>
  <si>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</si>
  <si>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</si>
  <si>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</si>
  <si>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</si>
  <si>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</si>
  <si>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</si>
  <si>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</si>
  <si>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</si>
  <si>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</si>
  <si>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</si>
  <si>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</si>
  <si>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</si>
  <si>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</si>
  <si>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</si>
  <si>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</si>
  <si>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</si>
  <si>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</si>
  <si>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</si>
  <si>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</si>
  <si>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</si>
  <si>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</si>
  <si>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</si>
  <si>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</si>
  <si>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</si>
  <si>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</si>
  <si>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</si>
  <si>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</si>
  <si>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</si>
  <si>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</si>
  <si>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</si>
  <si>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</si>
  <si>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</si>
  <si>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</si>
  <si>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</si>
  <si>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</si>
  <si>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</si>
  <si>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</si>
  <si>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</si>
  <si>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</si>
  <si>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</si>
  <si>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</si>
  <si>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</si>
  <si>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</si>
  <si>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</si>
  <si>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</si>
  <si>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</si>
  <si>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</si>
  <si>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</si>
  <si>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</si>
  <si>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</si>
  <si>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</si>
  <si>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</si>
  <si>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</si>
  <si>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</si>
  <si>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</si>
  <si>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</si>
  <si>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</si>
  <si>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</si>
  <si>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</si>
  <si>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</si>
  <si>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</si>
  <si>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</si>
  <si>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</si>
  <si>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</si>
  <si>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</si>
  <si>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</si>
  <si>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</si>
  <si>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</si>
  <si>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</si>
  <si>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</si>
  <si>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</si>
  <si>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</si>
  <si>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</si>
  <si>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</si>
  <si>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</si>
  <si>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</si>
  <si>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</si>
  <si>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</si>
  <si>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</si>
  <si>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</si>
  <si>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</si>
  <si>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</si>
  <si>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</si>
  <si>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</si>
  <si>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</si>
  <si>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</si>
  <si>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</si>
  <si>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</si>
  <si>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</si>
  <si>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</si>
  <si>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</si>
  <si>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</si>
  <si>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</si>
  <si>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</si>
  <si>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</si>
  <si>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</si>
  <si>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</si>
  <si>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</si>
  <si>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</si>
  <si>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</si>
  <si>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</si>
  <si>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</si>
  <si>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</si>
  <si>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</si>
  <si>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</si>
  <si>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</si>
  <si>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</si>
  <si>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</si>
  <si>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</si>
  <si>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</si>
  <si>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</si>
  <si>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</si>
  <si>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</si>
  <si>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</si>
  <si>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</si>
  <si>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</si>
  <si>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</si>
  <si>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</si>
  <si>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</si>
  <si>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</si>
  <si>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</si>
  <si>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</si>
  <si>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</si>
  <si>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</si>
  <si>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</si>
  <si>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</si>
  <si>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</si>
  <si>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</si>
  <si>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</si>
  <si>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</si>
  <si>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</si>
  <si>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</si>
  <si>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</si>
  <si>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</si>
  <si>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</si>
  <si>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</si>
  <si>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</si>
  <si>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</si>
  <si>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</si>
  <si>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</si>
  <si>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</si>
  <si>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</si>
  <si>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</si>
  <si>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</si>
  <si>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</si>
  <si>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</si>
  <si>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</si>
  <si>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</si>
  <si>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</si>
  <si>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</si>
  <si>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</si>
  <si>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</si>
  <si>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</si>
  <si>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</si>
  <si>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</si>
  <si>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</si>
  <si>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</si>
  <si>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</si>
  <si>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</si>
  <si>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</si>
  <si>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</si>
  <si>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</si>
  <si>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</si>
  <si>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</si>
  <si>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</si>
  <si>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</si>
  <si>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</si>
  <si>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</si>
  <si>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</si>
  <si>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</si>
  <si>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</si>
  <si>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</si>
  <si>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</si>
  <si>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</si>
  <si>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</si>
  <si>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</si>
  <si>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</si>
  <si>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</si>
  <si>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</si>
  <si>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</si>
  <si>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</si>
  <si>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</si>
  <si>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</si>
  <si>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</si>
  <si>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</si>
  <si>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</si>
  <si>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</si>
  <si>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</si>
  <si>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</si>
  <si>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</si>
  <si>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</si>
  <si>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</si>
  <si>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</si>
  <si>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</si>
  <si>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</si>
  <si>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</si>
  <si>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</si>
  <si>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</si>
  <si>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</si>
  <si>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</si>
  <si>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</si>
  <si>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</si>
  <si>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</si>
  <si>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</si>
  <si>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</si>
  <si>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</si>
  <si>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</si>
  <si>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</si>
  <si>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</si>
  <si>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</si>
  <si>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</si>
  <si>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</si>
  <si>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</si>
  <si>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</si>
  <si>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</si>
  <si>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</si>
  <si>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</si>
  <si>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</si>
  <si>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</si>
  <si>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</si>
  <si>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</si>
  <si>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</si>
  <si>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</si>
  <si>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</si>
  <si>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</si>
  <si>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</si>
  <si>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</si>
  <si>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</si>
  <si>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</si>
  <si>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</si>
  <si>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</si>
  <si>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</si>
  <si>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</si>
  <si>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</si>
  <si>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</si>
  <si>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</si>
  <si>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</si>
  <si>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</si>
  <si>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</si>
  <si>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</si>
  <si>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</si>
  <si>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</si>
  <si>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</si>
  <si>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</si>
  <si>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</si>
  <si>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</si>
  <si>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</si>
  <si>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</si>
  <si>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</si>
  <si>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</si>
  <si>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</si>
  <si>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</si>
  <si>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</si>
  <si>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</si>
  <si>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</si>
  <si>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</si>
  <si>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</si>
  <si>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</si>
  <si>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</si>
  <si>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</si>
  <si>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</si>
  <si>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</si>
  <si>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</si>
  <si>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</si>
  <si>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</si>
  <si>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</si>
  <si>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</si>
  <si>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</si>
  <si>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</si>
  <si>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</si>
  <si>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</si>
  <si>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</si>
  <si>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</si>
  <si>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</si>
  <si>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</si>
  <si>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</si>
  <si>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</si>
  <si>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</si>
  <si>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</si>
  <si>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</si>
  <si>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</si>
  <si>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</si>
  <si>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</si>
  <si>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</si>
  <si>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</si>
  <si>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</si>
  <si>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</si>
  <si>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</si>
  <si>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</si>
  <si>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</si>
  <si>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</si>
  <si>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</si>
  <si>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</si>
  <si>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</si>
  <si>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</si>
  <si>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</si>
  <si>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</si>
  <si>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</si>
  <si>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</si>
  <si>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</si>
  <si>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</si>
  <si>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</si>
  <si>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</si>
  <si>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</si>
  <si>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</si>
  <si>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</si>
  <si>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</si>
  <si>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</si>
  <si>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</si>
  <si>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</si>
  <si>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</si>
  <si>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</si>
  <si>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</si>
  <si>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</si>
  <si>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</si>
  <si>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</si>
  <si>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</si>
  <si>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</si>
  <si>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</si>
  <si>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</si>
  <si>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</si>
  <si>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</si>
  <si>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</si>
  <si>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</si>
  <si>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</si>
  <si>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</si>
  <si>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</si>
  <si>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</si>
  <si>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</si>
  <si>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</si>
  <si>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</si>
  <si>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</si>
  <si>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</si>
  <si>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</si>
  <si>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</si>
  <si>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</si>
  <si>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</si>
  <si>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</si>
  <si>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</si>
  <si>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</si>
  <si>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</si>
  <si>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</si>
  <si>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</si>
  <si>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</si>
  <si>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</si>
  <si>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</si>
  <si>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</si>
  <si>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</si>
  <si>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</si>
  <si>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</si>
  <si>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</si>
  <si>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</si>
  <si>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</si>
  <si>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</si>
  <si>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</si>
  <si>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</si>
  <si>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</si>
  <si>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</si>
  <si>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</si>
  <si>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</si>
  <si>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</si>
  <si>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</si>
  <si>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</si>
  <si>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</si>
  <si>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</si>
  <si>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</si>
  <si>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</si>
  <si>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</si>
  <si>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</si>
  <si>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</si>
  <si>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</si>
  <si>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</si>
  <si>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</si>
  <si>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</si>
  <si>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</si>
  <si>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</si>
  <si>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</si>
  <si>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</si>
  <si>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</si>
  <si>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</si>
  <si>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</si>
  <si>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</si>
  <si>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</si>
  <si>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</si>
  <si>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</si>
  <si>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</si>
  <si>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</si>
  <si>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</si>
  <si>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</si>
  <si>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</si>
  <si>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</si>
  <si>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</si>
  <si>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</si>
  <si>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</si>
  <si>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</si>
  <si>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</si>
  <si>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</si>
  <si>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</si>
  <si>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</si>
  <si>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</si>
  <si>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</si>
  <si>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</si>
  <si>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</si>
  <si>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</si>
  <si>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</si>
  <si>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</si>
  <si>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</si>
  <si>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</si>
  <si>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</si>
  <si>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</si>
  <si>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</si>
  <si>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</si>
  <si>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</si>
  <si>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</si>
  <si>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</si>
  <si>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</si>
  <si>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</si>
  <si>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</si>
  <si>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</si>
  <si>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</si>
  <si>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</si>
  <si>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</si>
  <si>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</si>
  <si>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</si>
  <si>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</si>
  <si>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</si>
  <si>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</si>
  <si>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</si>
  <si>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</si>
  <si>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</si>
  <si>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</si>
  <si>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</si>
  <si>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</si>
  <si>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</si>
  <si>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</si>
  <si>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</si>
  <si>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</si>
  <si>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</si>
  <si>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</si>
  <si>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</si>
  <si>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</si>
  <si>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</si>
  <si>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</si>
  <si>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</si>
  <si>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</si>
  <si>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</si>
  <si>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</si>
  <si>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</si>
  <si>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</si>
  <si>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</si>
  <si>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</si>
  <si>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</si>
  <si>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</si>
  <si>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</si>
  <si>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</si>
  <si>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</si>
  <si>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</si>
  <si>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</si>
  <si>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</si>
  <si>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</si>
  <si>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</si>
  <si>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</si>
  <si>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</si>
  <si>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</si>
  <si>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</si>
  <si>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</si>
  <si>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</si>
  <si>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</si>
  <si>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</si>
  <si>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</si>
  <si>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</si>
  <si>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</si>
  <si>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</si>
  <si>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</si>
  <si>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</si>
  <si>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</si>
  <si>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</si>
  <si>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</si>
  <si>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</si>
  <si>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</si>
  <si>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</si>
  <si>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</si>
  <si>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</si>
  <si>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</si>
  <si>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</si>
  <si>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</si>
  <si>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</si>
  <si>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</si>
  <si>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</si>
  <si>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</si>
  <si>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</si>
  <si>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</si>
  <si>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</si>
  <si>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</si>
  <si>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</si>
  <si>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</si>
  <si>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</si>
  <si>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</si>
  <si>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</si>
  <si>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</si>
  <si>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</si>
  <si>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</si>
  <si>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</si>
  <si>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</si>
  <si>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</si>
  <si>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</si>
  <si>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</si>
  <si>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</si>
  <si>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</si>
  <si>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</si>
  <si>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</si>
  <si>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</si>
  <si>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</si>
  <si>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</si>
  <si>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</si>
  <si>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</si>
  <si>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</si>
  <si>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</si>
  <si>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</si>
  <si>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</si>
  <si>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</si>
  <si>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</si>
  <si>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</si>
  <si>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</si>
  <si>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</si>
  <si>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</si>
  <si>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</si>
  <si>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</si>
  <si>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</si>
  <si>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</si>
  <si>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</si>
  <si>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</si>
  <si>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</si>
  <si>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</si>
  <si>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</si>
  <si>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</si>
  <si>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</si>
  <si>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</si>
  <si>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</si>
  <si>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</si>
  <si>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</si>
  <si>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</si>
  <si>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</si>
  <si>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</si>
  <si>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</si>
  <si>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</si>
  <si>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</si>
  <si>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</si>
  <si>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</si>
  <si>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</si>
  <si>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</si>
  <si>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</si>
  <si>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</si>
  <si>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</si>
  <si>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</si>
  <si>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</si>
  <si>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</si>
  <si>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</si>
  <si>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</si>
  <si>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</si>
  <si>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</si>
  <si>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</si>
  <si>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</si>
  <si>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</si>
  <si>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</si>
  <si>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</si>
  <si>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</si>
  <si>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</si>
  <si>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</si>
  <si>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</si>
  <si>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</si>
  <si>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</si>
  <si>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</si>
  <si>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</si>
  <si>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</si>
  <si>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</si>
  <si>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</si>
  <si>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</si>
  <si>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</si>
  <si>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</si>
  <si>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</si>
  <si>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</si>
  <si>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</si>
  <si>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</si>
  <si>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</si>
  <si>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</si>
  <si>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</si>
  <si>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</si>
  <si>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</si>
  <si>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</si>
  <si>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</si>
  <si>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</si>
  <si>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</si>
  <si>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</si>
  <si>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</si>
  <si>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</si>
  <si>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</si>
  <si>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</si>
  <si>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</si>
  <si>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</si>
  <si>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</si>
  <si>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</si>
  <si>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</si>
  <si>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</si>
  <si>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</si>
  <si>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</si>
  <si>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</si>
  <si>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</si>
  <si>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</si>
  <si>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</si>
  <si>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</si>
  <si>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</si>
  <si>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</si>
  <si>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</si>
  <si>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</si>
  <si>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</si>
  <si>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</si>
  <si>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</si>
  <si>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</si>
  <si>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</si>
  <si>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</si>
  <si>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</si>
  <si>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</si>
  <si>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</si>
  <si>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</si>
  <si>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</si>
  <si>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</si>
  <si>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</si>
  <si>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</si>
  <si>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</si>
  <si>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</si>
  <si>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</si>
  <si>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</si>
  <si>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</si>
  <si>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</si>
  <si>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</si>
  <si>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</si>
  <si>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</si>
  <si>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</si>
  <si>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</si>
  <si>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</si>
  <si>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</si>
  <si>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</si>
  <si>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</si>
  <si>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</si>
  <si>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</si>
  <si>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</si>
  <si>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</si>
  <si>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</si>
  <si>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</si>
  <si>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</si>
  <si>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</si>
  <si>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</si>
  <si>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</si>
  <si>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</si>
  <si>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</si>
  <si>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</si>
  <si>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</si>
  <si>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</si>
  <si>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</si>
  <si>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</si>
  <si>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</si>
  <si>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</si>
  <si>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</si>
  <si>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</si>
  <si>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</si>
  <si>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</si>
  <si>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</si>
  <si>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</si>
  <si>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</si>
  <si>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</si>
  <si>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</si>
  <si>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</si>
  <si>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</si>
  <si>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</si>
  <si>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</si>
  <si>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</si>
  <si>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</si>
  <si>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</si>
  <si>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</si>
  <si>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</si>
  <si>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</si>
  <si>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</si>
  <si>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</si>
  <si>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</si>
  <si>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</si>
  <si>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</si>
  <si>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</si>
  <si>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</si>
  <si>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</si>
  <si>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</si>
  <si>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</si>
  <si>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</si>
  <si>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</si>
  <si>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</si>
  <si>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</si>
  <si>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</si>
  <si>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</si>
  <si>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</si>
  <si>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</si>
  <si>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</si>
  <si>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</si>
  <si>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</si>
  <si>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</si>
  <si>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</si>
  <si>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</si>
  <si>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</si>
  <si>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</si>
  <si>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</si>
  <si>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</si>
  <si>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</si>
  <si>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</si>
  <si>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</si>
  <si>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</si>
  <si>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</si>
  <si>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</si>
  <si>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</si>
  <si>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</si>
  <si>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</si>
  <si>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</si>
  <si>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</si>
  <si>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</si>
  <si>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</si>
  <si>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</si>
  <si>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</si>
  <si>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</si>
  <si>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</si>
  <si>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</si>
  <si>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</si>
  <si>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</si>
  <si>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</si>
  <si>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</si>
  <si>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</si>
  <si>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</si>
  <si>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</si>
  <si>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</si>
  <si>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</si>
  <si>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</si>
  <si>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</si>
  <si>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</si>
  <si>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</si>
  <si>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</si>
  <si>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</si>
  <si>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</si>
  <si>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</si>
  <si>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</si>
  <si>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</si>
  <si>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</si>
  <si>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</si>
  <si>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</si>
  <si>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</si>
  <si>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</si>
  <si>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</si>
  <si>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</si>
  <si>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</si>
  <si>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</si>
  <si>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</si>
  <si>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</si>
  <si>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</si>
  <si>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</si>
  <si>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</si>
  <si>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</si>
  <si>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</si>
  <si>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</si>
  <si>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</si>
  <si>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</si>
  <si>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</si>
  <si>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</si>
  <si>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</si>
  <si>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</si>
  <si>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</si>
  <si>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</si>
  <si>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</si>
  <si>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</si>
  <si>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</si>
  <si>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</si>
  <si>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</si>
  <si>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</si>
  <si>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</si>
  <si>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</si>
  <si>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</si>
  <si>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</si>
  <si>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</si>
  <si>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</si>
  <si>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</si>
  <si>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</si>
  <si>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</si>
  <si>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</si>
  <si>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</si>
  <si>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</si>
  <si>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</si>
  <si>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</si>
  <si>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</si>
  <si>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</si>
  <si>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</si>
  <si>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</si>
  <si>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</si>
  <si>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</si>
  <si>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</si>
  <si>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</si>
  <si>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</si>
  <si>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</si>
  <si>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</si>
  <si>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</si>
  <si>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</si>
  <si>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</si>
  <si>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</si>
  <si>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</si>
  <si>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</si>
  <si>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</si>
  <si>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</si>
  <si>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</si>
  <si>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</si>
  <si>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</si>
  <si>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</si>
  <si>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</si>
  <si>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</si>
  <si>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</si>
  <si>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</si>
  <si>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</si>
  <si>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</si>
  <si>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</si>
  <si>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</si>
  <si>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</si>
  <si>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</si>
  <si>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</si>
  <si>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</si>
  <si>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</si>
  <si>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</si>
  <si>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</si>
  <si>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</si>
  <si>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</si>
  <si>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</si>
  <si>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</si>
  <si>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</si>
  <si>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</si>
  <si>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</si>
  <si>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</si>
  <si>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</si>
  <si>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</si>
  <si>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</si>
  <si>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</si>
  <si>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</si>
  <si>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</si>
  <si>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</si>
  <si>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</si>
  <si>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</si>
  <si>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</si>
  <si>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</si>
  <si>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</si>
  <si>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</si>
  <si>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</si>
  <si>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</si>
  <si>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</si>
  <si>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</si>
  <si>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</si>
  <si>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</si>
  <si>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</si>
  <si>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</si>
  <si>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</si>
  <si>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</si>
  <si>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</si>
  <si>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</si>
  <si>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</si>
  <si>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</si>
  <si>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</si>
  <si>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</si>
  <si>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</si>
  <si>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</si>
  <si>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</si>
  <si>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</si>
  <si>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</si>
  <si>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</si>
  <si>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</si>
  <si>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</si>
  <si>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</si>
  <si>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</si>
  <si>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</si>
  <si>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</si>
  <si>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</si>
  <si>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</si>
  <si>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</si>
  <si>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</si>
  <si>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</si>
  <si>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</si>
  <si>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</si>
  <si>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</si>
  <si>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</si>
  <si>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</si>
  <si>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</si>
  <si>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</si>
  <si>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</si>
  <si>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</si>
  <si>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</si>
  <si>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</si>
  <si>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</si>
  <si>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</si>
  <si>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</si>
  <si>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</si>
  <si>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</si>
  <si>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</si>
  <si>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</si>
  <si>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</si>
  <si>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</si>
  <si>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</si>
  <si>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</si>
  <si>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</si>
  <si>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</si>
  <si>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</si>
  <si>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</si>
  <si>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</si>
  <si>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</si>
  <si>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</si>
  <si>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</si>
  <si>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</si>
  <si>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</si>
  <si>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</si>
  <si>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</si>
  <si>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</si>
  <si>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</si>
  <si>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</si>
  <si>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</si>
  <si>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</si>
  <si>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</si>
  <si>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</si>
  <si>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</si>
  <si>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</si>
  <si>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</si>
  <si>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</si>
  <si>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</si>
  <si>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</si>
  <si>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</si>
  <si>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</si>
  <si>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</si>
  <si>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</si>
  <si>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</si>
  <si>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</si>
  <si>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</si>
  <si>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</si>
  <si>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</si>
  <si>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</si>
  <si>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</si>
  <si>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</si>
  <si>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</si>
  <si>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</si>
  <si>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</si>
  <si>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</si>
  <si>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</si>
  <si>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</si>
  <si>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</si>
  <si>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</si>
  <si>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</si>
  <si>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</si>
  <si>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</si>
  <si>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</si>
  <si>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</si>
  <si>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</si>
  <si>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</si>
  <si>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</si>
  <si>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</si>
  <si>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</si>
  <si>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</si>
  <si>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</si>
  <si>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</si>
  <si>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</si>
  <si>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</si>
  <si>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</si>
  <si>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</si>
  <si>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</si>
  <si>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</si>
  <si>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</si>
  <si>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</si>
  <si>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</si>
  <si>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</si>
  <si>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</si>
  <si>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</si>
  <si>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</si>
  <si>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</si>
  <si>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</si>
  <si>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</si>
  <si>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</si>
  <si>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</si>
  <si>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</si>
  <si>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</si>
  <si>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</si>
  <si>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</si>
  <si>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</si>
  <si>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</si>
  <si>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</si>
  <si>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</si>
  <si>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</si>
  <si>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</si>
  <si>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</si>
  <si>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</si>
  <si>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</si>
  <si>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</si>
  <si>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</si>
  <si>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</si>
  <si>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</si>
  <si>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</si>
  <si>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</si>
  <si>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</si>
  <si>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</si>
  <si>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</si>
  <si>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</si>
  <si>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</si>
  <si>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</si>
  <si>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</si>
  <si>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</si>
  <si>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</si>
  <si>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</si>
  <si>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</si>
  <si>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</si>
  <si>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</si>
  <si>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</si>
  <si>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</si>
  <si>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</si>
  <si>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</si>
  <si>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</si>
  <si>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</si>
  <si>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</si>
  <si>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</si>
  <si>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</si>
  <si>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</si>
  <si>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</si>
  <si>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</si>
  <si>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</si>
  <si>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</si>
  <si>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</si>
  <si>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</si>
  <si>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</si>
  <si>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</si>
  <si>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</si>
  <si>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</si>
  <si>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</si>
  <si>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</si>
  <si>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</si>
  <si>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</si>
  <si>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</si>
  <si>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</si>
  <si>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</si>
  <si>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</si>
  <si>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</si>
  <si>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</si>
  <si>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</si>
  <si>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</si>
  <si>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</si>
  <si>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</si>
  <si>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</si>
  <si>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</si>
  <si>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</si>
  <si>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</si>
  <si>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</si>
  <si>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</si>
  <si>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</si>
  <si>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</si>
  <si>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</si>
  <si>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</si>
  <si>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</si>
  <si>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</si>
  <si>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</si>
  <si>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</si>
  <si>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</si>
  <si>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</si>
  <si>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</si>
  <si>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</si>
  <si>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</si>
  <si>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</si>
  <si>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</si>
  <si>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</si>
  <si>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</si>
  <si>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</si>
  <si>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</si>
  <si>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</si>
  <si>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</si>
  <si>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</si>
  <si>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</si>
  <si>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</si>
  <si>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</si>
  <si>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</si>
  <si>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</si>
  <si>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</si>
  <si>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</si>
  <si>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</si>
  <si>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</si>
  <si>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</si>
  <si>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</si>
  <si>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</si>
  <si>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</si>
  <si>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</si>
  <si>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</si>
  <si>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</si>
  <si>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</si>
  <si>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</si>
  <si>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</si>
  <si>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</si>
  <si>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</si>
  <si>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</si>
  <si>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</si>
  <si>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</si>
  <si>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</si>
  <si>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</si>
  <si>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</si>
  <si>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</si>
  <si>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</si>
  <si>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</si>
  <si>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</si>
  <si>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</si>
  <si>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</si>
  <si>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</si>
  <si>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</si>
  <si>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</si>
  <si>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</si>
  <si>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</si>
  <si>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</si>
  <si>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</si>
  <si>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</si>
  <si>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</si>
  <si>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</si>
  <si>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</si>
  <si>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</si>
  <si>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</si>
  <si>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</si>
  <si>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</si>
  <si>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</si>
  <si>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</si>
  <si>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</si>
  <si>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</si>
  <si>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</si>
  <si>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</si>
  <si>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</si>
  <si>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</si>
  <si>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</si>
  <si>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</si>
  <si>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</si>
  <si>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</si>
  <si>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</si>
  <si>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</si>
  <si>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</si>
  <si>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</si>
  <si>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</si>
  <si>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</si>
  <si>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</si>
  <si>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</si>
  <si>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</si>
  <si>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</si>
  <si>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</si>
  <si>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</si>
  <si>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</si>
  <si>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</si>
  <si>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</si>
  <si>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</si>
  <si>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</si>
  <si>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</si>
  <si>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</si>
  <si>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</si>
  <si>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</si>
  <si>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</si>
  <si>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</si>
  <si>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</si>
  <si>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</si>
  <si>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</si>
  <si>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</si>
  <si>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</si>
  <si>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</si>
  <si>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</si>
  <si>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</si>
  <si>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</si>
  <si>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</si>
  <si>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</si>
  <si>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</si>
  <si>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</si>
  <si>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</si>
  <si>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</si>
  <si>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</si>
  <si>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</si>
  <si>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</si>
  <si>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</si>
  <si>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</si>
  <si>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</si>
  <si>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</si>
  <si>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</si>
  <si>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</si>
  <si>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</si>
  <si>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</si>
  <si>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</si>
  <si>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</si>
  <si>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</si>
  <si>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</si>
  <si>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</si>
  <si>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</si>
  <si>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</si>
  <si>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</si>
  <si>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</si>
  <si>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</si>
  <si>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</si>
  <si>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</si>
  <si>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</si>
  <si>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</si>
  <si>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</si>
  <si>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</si>
  <si>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</si>
  <si>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</si>
  <si>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</si>
  <si>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</si>
  <si>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</si>
  <si>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</si>
  <si>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</si>
  <si>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</si>
  <si>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</si>
  <si>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</si>
  <si>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</si>
  <si>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</si>
  <si>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</si>
  <si>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</si>
  <si>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</si>
  <si>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</si>
  <si>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</si>
  <si>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</si>
  <si>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</si>
  <si>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</si>
  <si>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</si>
  <si>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</si>
  <si>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</si>
  <si>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</si>
  <si>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</si>
  <si>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</si>
  <si>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</si>
  <si>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</si>
  <si>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</si>
  <si>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</si>
  <si>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</si>
  <si>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</si>
  <si>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</si>
  <si>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</si>
  <si>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</si>
  <si>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</si>
  <si>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</si>
  <si>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</si>
  <si>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</si>
  <si>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</si>
  <si>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</si>
  <si>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</si>
  <si>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</si>
  <si>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</si>
  <si>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</si>
  <si>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</si>
  <si>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</si>
  <si>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</si>
  <si>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</si>
  <si>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</si>
  <si>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</si>
  <si>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</si>
  <si>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</si>
  <si>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</si>
  <si>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</si>
  <si>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</si>
  <si>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</si>
  <si>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</si>
  <si>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</si>
  <si>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</si>
  <si>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</si>
  <si>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</si>
  <si>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</si>
  <si>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</si>
  <si>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</si>
  <si>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</si>
  <si>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</si>
  <si>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</si>
  <si>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</si>
  <si>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</si>
  <si>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</si>
  <si>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</si>
  <si>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</si>
  <si>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</si>
  <si>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</si>
  <si>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</si>
  <si>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</si>
  <si>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</si>
  <si>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</si>
  <si>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</si>
  <si>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</si>
  <si>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</si>
  <si>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</si>
  <si>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</si>
  <si>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</si>
  <si>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</si>
  <si>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</si>
  <si>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</si>
  <si>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</si>
  <si>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</si>
  <si>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</si>
  <si>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</si>
  <si>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</si>
  <si>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</si>
  <si>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</si>
  <si>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</si>
  <si>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</si>
  <si>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</si>
  <si>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</si>
  <si>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</si>
  <si>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</si>
  <si>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</si>
  <si>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</si>
  <si>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</si>
  <si>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</si>
  <si>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</si>
  <si>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</si>
  <si>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</si>
  <si>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</si>
  <si>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</si>
  <si>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</si>
  <si>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</si>
  <si>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</si>
  <si>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</si>
  <si>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</si>
  <si>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</si>
  <si>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</si>
  <si>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</si>
  <si>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</si>
  <si>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</si>
  <si>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</si>
  <si>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</si>
  <si>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</si>
  <si>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</si>
  <si>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</si>
  <si>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</si>
  <si>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</si>
  <si>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</si>
  <si>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</si>
  <si>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</si>
  <si>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</si>
  <si>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</si>
  <si>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</si>
  <si>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</si>
  <si>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</si>
  <si>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</si>
  <si>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</si>
  <si>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</si>
  <si>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</si>
  <si>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</si>
  <si>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</si>
  <si>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</si>
  <si>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</si>
  <si>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</si>
  <si>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</si>
  <si>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</si>
  <si>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</si>
  <si>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</si>
  <si>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</si>
  <si>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</si>
  <si>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</si>
  <si>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</si>
  <si>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</si>
  <si>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</si>
  <si>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</si>
  <si>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</si>
  <si>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</si>
  <si>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</si>
  <si>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</si>
  <si>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</si>
  <si>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</si>
  <si>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</si>
  <si>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</si>
  <si>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</si>
  <si>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</si>
  <si>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</si>
  <si>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</si>
  <si>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</si>
  <si>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</si>
  <si>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</si>
  <si>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</si>
  <si>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</si>
  <si>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</si>
  <si>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</si>
  <si>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</si>
  <si>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</si>
  <si>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</si>
  <si>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</si>
  <si>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</si>
  <si>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</si>
  <si>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</si>
  <si>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</si>
  <si>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</si>
  <si>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</si>
  <si>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</si>
  <si>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</si>
  <si>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</si>
  <si>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</si>
  <si>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</si>
  <si>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</si>
  <si>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</si>
  <si>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</si>
  <si>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</si>
  <si>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</si>
  <si>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</si>
  <si>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</si>
  <si>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</si>
  <si>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</si>
  <si>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</si>
  <si>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</si>
  <si>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</si>
  <si>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</si>
  <si>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</si>
  <si>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</si>
  <si>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</si>
  <si>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</si>
  <si>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</si>
  <si>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</si>
  <si>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</si>
  <si>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</si>
  <si>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</si>
  <si>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</si>
  <si>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</si>
  <si>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</si>
  <si>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</si>
  <si>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</si>
  <si>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</si>
  <si>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</si>
  <si>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</si>
  <si>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</si>
  <si>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</si>
  <si>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</si>
  <si>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</si>
  <si>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</si>
  <si>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</si>
  <si>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</si>
  <si>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</si>
  <si>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</si>
  <si>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</si>
  <si>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</si>
  <si>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</si>
  <si>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</si>
  <si>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</si>
  <si>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</si>
  <si>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</si>
  <si>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</si>
  <si>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</si>
  <si>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</si>
  <si>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</si>
  <si>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</si>
  <si>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</si>
  <si>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</si>
  <si>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</si>
  <si>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</si>
  <si>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</si>
  <si>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</si>
  <si>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</si>
  <si>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</si>
  <si>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</si>
  <si>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</si>
  <si>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</si>
  <si>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</si>
  <si>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</si>
  <si>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</si>
  <si>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</si>
  <si>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</si>
  <si>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</si>
  <si>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</si>
  <si>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</si>
  <si>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</si>
  <si>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</si>
  <si>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</si>
  <si>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</si>
  <si>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</si>
  <si>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</si>
  <si>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</si>
  <si>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</si>
  <si>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</si>
  <si>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</si>
  <si>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</si>
  <si>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</si>
  <si>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</si>
  <si>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</si>
  <si>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</si>
  <si>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</si>
  <si>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</si>
  <si>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</si>
  <si>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</si>
  <si>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</si>
  <si>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</si>
  <si>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</si>
  <si>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</si>
  <si>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</si>
  <si>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</si>
  <si>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</si>
  <si>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</si>
  <si>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</si>
  <si>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</si>
  <si>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</si>
  <si>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</si>
  <si>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</si>
  <si>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</si>
  <si>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</si>
  <si>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</si>
  <si>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</si>
  <si>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</si>
  <si>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</si>
  <si>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</si>
  <si>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</si>
  <si>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</si>
  <si>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</si>
  <si>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</si>
  <si>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</si>
  <si>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</si>
  <si>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</si>
  <si>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</si>
  <si>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</si>
  <si>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</si>
  <si>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</si>
  <si>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</si>
  <si>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</si>
  <si>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</si>
  <si>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</si>
  <si>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</si>
  <si>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</si>
  <si>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</si>
  <si>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</si>
  <si>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</si>
  <si>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</si>
  <si>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</si>
  <si>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</si>
  <si>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</si>
  <si>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</si>
  <si>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</si>
  <si>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</si>
  <si>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</si>
  <si>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</si>
  <si>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</si>
  <si>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</si>
  <si>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</si>
  <si>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</si>
  <si>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</si>
  <si>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</si>
  <si>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</si>
  <si>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</si>
  <si>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</si>
  <si>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</si>
  <si>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</si>
  <si>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</si>
  <si>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</si>
  <si>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</si>
  <si>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</si>
  <si>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</si>
  <si>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</si>
  <si>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</si>
  <si>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</si>
  <si>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</si>
  <si>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</si>
  <si>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</si>
  <si>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</si>
  <si>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</si>
  <si>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</si>
  <si>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</si>
  <si>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</si>
  <si>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</si>
  <si>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</si>
  <si>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</si>
  <si>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</si>
  <si>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</si>
  <si>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</si>
  <si>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</si>
  <si>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</si>
  <si>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</si>
  <si>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</si>
  <si>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</si>
  <si>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</si>
  <si>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</si>
  <si>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</si>
  <si>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</si>
  <si>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</si>
  <si>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</si>
  <si>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</si>
  <si>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</si>
  <si>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</si>
  <si>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</si>
  <si>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</si>
  <si>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</si>
  <si>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</si>
  <si>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</si>
  <si>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</si>
  <si>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</si>
  <si>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</si>
  <si>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</si>
  <si>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</si>
  <si>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</si>
  <si>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</si>
  <si>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</si>
  <si>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</si>
  <si>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</si>
  <si>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</si>
  <si>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</si>
  <si>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</si>
  <si>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</si>
  <si>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</si>
  <si>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</si>
  <si>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</si>
  <si>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</si>
  <si>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</si>
  <si>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</si>
  <si>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</si>
  <si>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</si>
  <si>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</si>
  <si>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</si>
  <si>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</si>
  <si>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</si>
  <si>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</si>
  <si>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</si>
  <si>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</si>
  <si>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</si>
  <si>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</si>
  <si>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</si>
  <si>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</si>
  <si>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</si>
  <si>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</si>
  <si>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</si>
  <si>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</si>
  <si>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</si>
  <si>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</si>
  <si>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</si>
  <si>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</si>
  <si>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</si>
  <si>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</si>
  <si>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</si>
  <si>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</si>
  <si>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</si>
  <si>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</si>
  <si>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</si>
  <si>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</si>
  <si>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</si>
  <si>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</si>
  <si>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</si>
  <si>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</si>
  <si>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</si>
  <si>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</si>
  <si>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</si>
  <si>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</si>
  <si>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</si>
  <si>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</si>
  <si>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</si>
  <si>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</si>
  <si>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</si>
  <si>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</si>
  <si>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</si>
  <si>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</si>
  <si>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</si>
  <si>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</si>
  <si>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</si>
  <si>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</si>
  <si>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</si>
  <si>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</si>
  <si>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</si>
  <si>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</si>
  <si>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</si>
  <si>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</si>
  <si>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</si>
  <si>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</si>
  <si>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</si>
  <si>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</si>
  <si>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</si>
  <si>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</si>
  <si>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</si>
  <si>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</si>
  <si>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</si>
  <si>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</si>
  <si>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</si>
  <si>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</si>
  <si>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</si>
  <si>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</si>
  <si>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</si>
  <si>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</si>
  <si>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</si>
  <si>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</si>
  <si>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</si>
  <si>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</si>
  <si>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</si>
  <si>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</si>
  <si>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</si>
  <si>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</si>
  <si>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</si>
  <si>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</si>
  <si>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</si>
  <si>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</si>
  <si>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</si>
  <si>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</si>
  <si>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</si>
  <si>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</si>
  <si>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</si>
  <si>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</si>
  <si>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</si>
  <si>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</si>
  <si>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</si>
  <si>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</si>
  <si>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</si>
  <si>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</si>
  <si>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</si>
  <si>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</si>
  <si>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</si>
  <si>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</si>
  <si>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</si>
  <si>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</si>
  <si>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</si>
  <si>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</si>
  <si>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</si>
  <si>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</si>
  <si>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</si>
  <si>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</si>
  <si>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</si>
  <si>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</si>
  <si>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</si>
  <si>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</si>
  <si>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</si>
  <si>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</si>
  <si>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</si>
  <si>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</si>
  <si>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</si>
  <si>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</si>
  <si>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</si>
  <si>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</si>
  <si>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</si>
  <si>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</si>
  <si>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</si>
  <si>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</si>
  <si>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</si>
  <si>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</si>
  <si>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</si>
  <si>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</si>
  <si>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</si>
  <si>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</si>
  <si>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</si>
  <si>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</si>
  <si>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</si>
  <si>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</si>
  <si>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</si>
  <si>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</si>
  <si>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</si>
  <si>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</si>
  <si>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</si>
  <si>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</si>
  <si>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</si>
  <si>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</si>
  <si>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</si>
  <si>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</si>
  <si>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</si>
  <si>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</si>
  <si>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</si>
  <si>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</si>
  <si>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</si>
  <si>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</si>
  <si>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</si>
  <si>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</si>
  <si>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</si>
  <si>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</si>
  <si>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</si>
  <si>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</si>
  <si>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</si>
  <si>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</si>
  <si>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</si>
  <si>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</si>
  <si>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</si>
  <si>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</si>
  <si>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</si>
  <si>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</si>
  <si>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</si>
  <si>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</si>
  <si>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</si>
  <si>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</si>
  <si>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</si>
  <si>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</si>
  <si>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</si>
  <si>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</si>
  <si>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</si>
  <si>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</si>
  <si>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</si>
  <si>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</si>
  <si>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</si>
  <si>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</si>
  <si>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</si>
  <si>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</si>
  <si>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</si>
  <si>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</si>
  <si>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</si>
  <si>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</si>
  <si>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</si>
  <si>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</si>
  <si>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</si>
  <si>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</si>
  <si>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</si>
  <si>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</si>
  <si>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</si>
  <si>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</si>
  <si>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</si>
  <si>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</si>
  <si>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</si>
  <si>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</si>
  <si>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</si>
  <si>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</si>
  <si>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</si>
  <si>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</si>
  <si>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</si>
  <si>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</si>
  <si>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</si>
  <si>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</si>
  <si>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</si>
  <si>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</si>
  <si>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</si>
  <si>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</si>
  <si>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</si>
  <si>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</si>
  <si>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</si>
  <si>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</si>
  <si>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</si>
  <si>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</si>
  <si>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</si>
  <si>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</si>
  <si>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</si>
  <si>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</si>
  <si>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</si>
  <si>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</si>
  <si>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</si>
  <si>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</si>
  <si>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</si>
  <si>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</si>
  <si>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</si>
  <si>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</si>
  <si>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</si>
  <si>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</si>
  <si>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</si>
  <si>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</si>
  <si>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</si>
  <si>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</si>
  <si>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</si>
  <si>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</si>
  <si>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</si>
  <si>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</si>
  <si>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</si>
  <si>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</si>
  <si>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</si>
  <si>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</si>
  <si>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</si>
  <si>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</si>
  <si>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</si>
  <si>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</si>
  <si>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</si>
  <si>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</si>
  <si>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</si>
  <si>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</si>
  <si>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</si>
  <si>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</si>
  <si>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</si>
  <si>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</si>
  <si>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</si>
  <si>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</si>
  <si>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</si>
  <si>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</si>
  <si>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</si>
  <si>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</si>
  <si>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</si>
  <si>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</si>
  <si>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</si>
  <si>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</si>
  <si>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</si>
  <si>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</si>
  <si>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</si>
  <si>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</si>
  <si>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</si>
  <si>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</si>
  <si>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</si>
  <si>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</si>
  <si>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</si>
  <si>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</si>
  <si>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</si>
  <si>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</si>
  <si>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</si>
  <si>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</si>
  <si>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</si>
  <si>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</si>
  <si>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</si>
  <si>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</si>
  <si>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</si>
  <si>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</si>
  <si>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</si>
  <si>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</si>
  <si>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</si>
  <si>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</si>
  <si>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</si>
  <si>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</si>
  <si>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</si>
  <si>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</si>
  <si>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</si>
  <si>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</si>
  <si>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</si>
  <si>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</si>
  <si>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</si>
  <si>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</si>
  <si>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</si>
  <si>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</si>
  <si>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</si>
  <si>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</si>
  <si>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</si>
  <si>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</si>
  <si>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</si>
  <si>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</si>
  <si>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</si>
  <si>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</si>
  <si>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</si>
  <si>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</si>
  <si>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</si>
  <si>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</si>
  <si>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</si>
  <si>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</si>
  <si>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</si>
  <si>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</si>
  <si>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</si>
  <si>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</si>
  <si>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</si>
  <si>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</si>
  <si>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</si>
  <si>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</si>
  <si>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</si>
  <si>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</si>
  <si>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</si>
  <si>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</si>
  <si>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</si>
  <si>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</si>
  <si>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</si>
  <si>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</si>
  <si>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</si>
  <si>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</si>
  <si>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</si>
  <si>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</si>
  <si>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</si>
  <si>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</si>
  <si>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</si>
  <si>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</si>
  <si>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</si>
  <si>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</si>
  <si>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</si>
  <si>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</si>
  <si>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</si>
  <si>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</si>
  <si>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</si>
  <si>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</si>
  <si>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</si>
  <si>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</si>
  <si>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</si>
  <si>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</si>
  <si>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</si>
  <si>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</si>
  <si>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</si>
  <si>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</si>
  <si>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</si>
  <si>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</si>
  <si>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</si>
  <si>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</si>
  <si>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</si>
  <si>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</si>
  <si>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</si>
  <si>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</si>
  <si>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</si>
  <si>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</si>
  <si>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</si>
  <si>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</si>
  <si>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</si>
  <si>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</si>
  <si>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</si>
  <si>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</si>
  <si>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</si>
  <si>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</si>
  <si>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</si>
  <si>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</si>
  <si>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</si>
  <si>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</si>
  <si>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</si>
  <si>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</si>
  <si>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</si>
  <si>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</si>
  <si>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</si>
  <si>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</si>
  <si>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</si>
  <si>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</si>
  <si>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</si>
  <si>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</si>
  <si>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</si>
  <si>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</si>
  <si>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</si>
  <si>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</si>
  <si>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</si>
  <si>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</si>
  <si>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</si>
  <si>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</si>
  <si>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</si>
  <si>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</si>
  <si>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</si>
  <si>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</si>
  <si>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</si>
  <si>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</si>
  <si>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</si>
  <si>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</si>
  <si>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</si>
  <si>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</si>
  <si>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</si>
  <si>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</si>
  <si>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</si>
  <si>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</si>
  <si>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</si>
  <si>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</si>
  <si>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</si>
  <si>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</si>
  <si>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</si>
  <si>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</si>
  <si>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</si>
  <si>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</si>
  <si>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</si>
  <si>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</si>
  <si>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</si>
  <si>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</si>
  <si>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</si>
  <si>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</si>
  <si>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</si>
  <si>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</si>
  <si>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</si>
  <si>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</si>
  <si>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</si>
  <si>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</si>
  <si>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</si>
  <si>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</si>
  <si>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</si>
  <si>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</si>
  <si>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</si>
  <si>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</si>
  <si>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</si>
  <si>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</si>
  <si>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</si>
  <si>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</si>
  <si>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</si>
  <si>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</si>
  <si>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</si>
  <si>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</si>
  <si>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</si>
  <si>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</si>
  <si>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</si>
  <si>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</si>
  <si>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</si>
  <si>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</si>
  <si>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</si>
  <si>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</si>
  <si>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</si>
  <si>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</si>
  <si>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</si>
  <si>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</si>
  <si>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</si>
  <si>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</si>
  <si>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</si>
  <si>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</si>
  <si>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</si>
  <si>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</si>
  <si>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</si>
  <si>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</si>
  <si>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</si>
  <si>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</si>
  <si>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</si>
  <si>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</si>
  <si>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</si>
  <si>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</si>
  <si>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</si>
  <si>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</si>
  <si>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</si>
  <si>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</si>
  <si>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</si>
  <si>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</si>
  <si>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</si>
  <si>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</si>
  <si>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</si>
  <si>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</si>
  <si>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</si>
  <si>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</si>
  <si>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</si>
  <si>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</si>
  <si>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</si>
  <si>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</si>
  <si>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</si>
  <si>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</si>
  <si>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</si>
  <si>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</si>
  <si>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</si>
  <si>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</si>
  <si>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</si>
  <si>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</si>
  <si>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</si>
  <si>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</si>
  <si>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</si>
  <si>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</si>
  <si>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</si>
  <si>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</si>
  <si>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</si>
  <si>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</si>
  <si>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</si>
  <si>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</si>
  <si>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</si>
  <si>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</si>
  <si>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</si>
  <si>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</si>
  <si>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</si>
  <si>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</si>
  <si>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</si>
  <si>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</si>
  <si>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</si>
  <si>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</si>
  <si>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</si>
  <si>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</si>
  <si>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</si>
  <si>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</si>
  <si>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</si>
  <si>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</si>
  <si>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</si>
  <si>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</si>
  <si>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</si>
  <si>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</si>
  <si>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</si>
  <si>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</si>
  <si>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</si>
  <si>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</si>
  <si>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</si>
  <si>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</si>
  <si>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</si>
  <si>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</si>
  <si>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</si>
  <si>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</si>
  <si>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</si>
  <si>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</si>
  <si>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</si>
  <si>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</si>
  <si>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</si>
  <si>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</si>
  <si>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</si>
  <si>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</si>
  <si>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</si>
  <si>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</si>
  <si>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</si>
  <si>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</si>
  <si>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</si>
  <si>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</si>
  <si>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</si>
  <si>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</si>
  <si>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</si>
  <si>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</si>
  <si>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</si>
  <si>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</si>
  <si>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</si>
  <si>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</si>
  <si>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</si>
  <si>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</si>
  <si>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</si>
  <si>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</si>
  <si>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</si>
  <si>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</si>
  <si>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</si>
  <si>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</si>
  <si>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</si>
  <si>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</si>
  <si>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</si>
  <si>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</si>
  <si>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</si>
  <si>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</si>
  <si>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</si>
  <si>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</si>
  <si>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</si>
  <si>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</si>
  <si>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</si>
  <si>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</si>
  <si>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</si>
  <si>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</si>
  <si>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</si>
  <si>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</si>
  <si>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</si>
  <si>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</si>
  <si>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</si>
  <si>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</si>
  <si>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</si>
  <si>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</si>
  <si>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</si>
  <si>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</si>
  <si>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</si>
  <si>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</si>
  <si>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</si>
  <si>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</si>
  <si>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</si>
  <si>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</si>
  <si>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</si>
  <si>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</si>
  <si>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</si>
  <si>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</si>
  <si>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</si>
  <si>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</si>
  <si>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</si>
  <si>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</si>
  <si>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</si>
  <si>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</si>
  <si>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</si>
  <si>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</si>
  <si>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</si>
  <si>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</si>
  <si>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</si>
  <si>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</si>
  <si>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</si>
  <si>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</si>
  <si>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</si>
  <si>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</si>
  <si>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</si>
  <si>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</si>
  <si>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</si>
  <si>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</si>
  <si>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</si>
  <si>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</si>
  <si>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</si>
  <si>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</si>
  <si>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</si>
  <si>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</si>
  <si>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</si>
  <si>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</si>
  <si>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</si>
  <si>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</si>
  <si>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</si>
  <si>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</si>
  <si>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</si>
  <si>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</si>
  <si>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</si>
  <si>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</si>
  <si>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</si>
  <si>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</si>
  <si>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</si>
  <si>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</si>
  <si>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</si>
  <si>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</si>
  <si>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</si>
  <si>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</si>
  <si>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</si>
  <si>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</si>
  <si>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</si>
  <si>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</si>
  <si>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</si>
  <si>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</si>
  <si>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</si>
  <si>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</si>
  <si>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</si>
  <si>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</si>
  <si>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</si>
  <si>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</si>
  <si>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</si>
  <si>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</si>
  <si>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</si>
  <si>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</si>
  <si>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</si>
  <si>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</si>
  <si>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</si>
  <si>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</si>
  <si>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</si>
  <si>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</si>
  <si>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</si>
  <si>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</si>
  <si>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</si>
  <si>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</si>
  <si>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</si>
  <si>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</si>
  <si>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</si>
  <si>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</si>
  <si>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</si>
  <si>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</si>
  <si>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</si>
  <si>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</si>
  <si>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</si>
  <si>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</si>
  <si>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</si>
  <si>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</si>
  <si>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</si>
  <si>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</si>
  <si>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</si>
  <si>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</si>
  <si>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</si>
  <si>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</si>
  <si>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</si>
  <si>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</si>
  <si>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</si>
  <si>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</si>
  <si>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</si>
  <si>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</si>
  <si>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</si>
  <si>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</si>
  <si>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</si>
  <si>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</si>
  <si>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</si>
  <si>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</si>
  <si>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</si>
  <si>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</si>
  <si>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</si>
  <si>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</si>
  <si>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</si>
  <si>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</si>
  <si>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</si>
  <si>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</si>
  <si>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</si>
  <si>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</si>
  <si>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</si>
  <si>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</si>
  <si>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</si>
  <si>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</si>
  <si>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</si>
  <si>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</si>
  <si>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</si>
  <si>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</si>
  <si>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</si>
  <si>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</si>
  <si>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</si>
  <si>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</si>
  <si>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</si>
  <si>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</si>
  <si>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</si>
  <si>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</si>
  <si>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</si>
  <si>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</si>
  <si>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</si>
  <si>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</si>
  <si>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</si>
  <si>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</si>
  <si>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</si>
  <si>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</si>
  <si>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</si>
  <si>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</si>
  <si>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</si>
  <si>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</si>
  <si>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</si>
  <si>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</si>
  <si>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</si>
  <si>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</si>
  <si>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</si>
  <si>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</si>
  <si>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</si>
  <si>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</si>
  <si>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</si>
  <si>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</si>
  <si>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</si>
  <si>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</si>
  <si>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</si>
  <si>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</si>
  <si>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</si>
  <si>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</si>
  <si>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</si>
  <si>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</si>
  <si>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</si>
  <si>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</si>
  <si>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</si>
  <si>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</si>
  <si>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</si>
  <si>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</si>
  <si>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</si>
  <si>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</si>
  <si>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</si>
  <si>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</si>
  <si>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</si>
  <si>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</si>
  <si>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</si>
  <si>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</si>
  <si>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</si>
  <si>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</si>
  <si>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</si>
  <si>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</si>
  <si>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</si>
  <si>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</si>
  <si>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</si>
  <si>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</si>
  <si>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</si>
  <si>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</si>
  <si>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</si>
  <si>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</si>
  <si>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</si>
  <si>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</si>
  <si>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</si>
  <si>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</si>
  <si>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</si>
  <si>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</si>
  <si>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</si>
  <si>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</si>
  <si>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</si>
  <si>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</si>
  <si>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</si>
  <si>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</si>
  <si>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</si>
  <si>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</si>
  <si>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</si>
  <si>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</si>
  <si>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</si>
  <si>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</si>
  <si>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</si>
  <si>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</si>
  <si>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</si>
  <si>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</si>
  <si>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</si>
  <si>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</si>
  <si>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</si>
  <si>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</si>
  <si>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</si>
  <si>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</si>
  <si>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</si>
  <si>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</si>
  <si>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</si>
  <si>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</si>
  <si>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</si>
  <si>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</si>
  <si>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</si>
  <si>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</si>
  <si>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</si>
  <si>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</si>
  <si>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</si>
  <si>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</si>
  <si>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</si>
  <si>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</si>
  <si>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</si>
  <si>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</si>
  <si>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</si>
  <si>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</si>
  <si>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</si>
  <si>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</si>
  <si>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</si>
  <si>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</si>
  <si>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</si>
  <si>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</si>
  <si>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</si>
  <si>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</si>
  <si>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</si>
  <si>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</si>
  <si>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</si>
  <si>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</si>
  <si>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</si>
  <si>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</si>
  <si>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</si>
  <si>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</si>
  <si>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</si>
  <si>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</si>
  <si>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</si>
  <si>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</si>
  <si>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</si>
  <si>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</si>
  <si>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</si>
  <si>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</si>
  <si>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</si>
  <si>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</si>
  <si>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</si>
  <si>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</si>
  <si>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</si>
  <si>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</si>
  <si>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</si>
  <si>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</si>
  <si>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</si>
  <si>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</si>
  <si>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</si>
  <si>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</si>
  <si>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</si>
  <si>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</si>
  <si>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</si>
  <si>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</si>
  <si>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</si>
  <si>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</si>
  <si>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</si>
  <si>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</si>
  <si>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</si>
  <si>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</si>
  <si>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</si>
  <si>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</si>
  <si>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</si>
  <si>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</si>
  <si>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</si>
  <si>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</si>
  <si>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</si>
  <si>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</si>
  <si>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</si>
  <si>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</si>
  <si>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</si>
  <si>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</si>
  <si>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</si>
  <si>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</si>
  <si>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</si>
  <si>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</si>
  <si>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</si>
  <si>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</si>
  <si>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</si>
  <si>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</si>
  <si>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</si>
  <si>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</si>
  <si>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</si>
  <si>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</si>
  <si>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</si>
  <si>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</si>
  <si>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</si>
  <si>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</si>
  <si>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</si>
  <si>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</si>
  <si>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</si>
  <si>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</si>
  <si>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</si>
  <si>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</si>
  <si>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</si>
  <si>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</si>
  <si>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</si>
  <si>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</si>
  <si>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</si>
  <si>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</si>
  <si>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</si>
  <si>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</si>
  <si>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</si>
  <si>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</si>
  <si>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</si>
  <si>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</si>
  <si>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</si>
  <si>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</si>
  <si>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</si>
  <si>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</si>
  <si>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</si>
  <si>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</si>
  <si>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</si>
  <si>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</si>
  <si>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</si>
  <si>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</si>
  <si>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</si>
  <si>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</si>
  <si>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</si>
  <si>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</si>
  <si>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</si>
  <si>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</si>
  <si>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</si>
  <si>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</si>
  <si>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</si>
  <si>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</si>
  <si>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</si>
  <si>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</si>
  <si>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</si>
  <si>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</si>
  <si>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</si>
  <si>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</si>
  <si>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</si>
  <si>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</si>
  <si>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</si>
  <si>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</si>
  <si>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</si>
  <si>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</si>
  <si>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</si>
  <si>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</si>
  <si>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</si>
  <si>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</si>
  <si>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</si>
  <si>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</si>
  <si>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</si>
  <si>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</si>
  <si>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</si>
  <si>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</si>
  <si>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</si>
  <si>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</si>
  <si>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</si>
  <si>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</si>
  <si>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</si>
  <si>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</si>
  <si>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</si>
  <si>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</si>
  <si>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</si>
  <si>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</si>
  <si>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</si>
  <si>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</si>
  <si>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</si>
  <si>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</si>
  <si>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</si>
  <si>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</si>
  <si>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</si>
  <si>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</si>
  <si>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</si>
  <si>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</si>
  <si>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</si>
  <si>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</si>
  <si>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</si>
  <si>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</si>
  <si>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</si>
  <si>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</si>
  <si>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</si>
  <si>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</si>
  <si>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</si>
  <si>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</si>
  <si>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</si>
  <si>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</si>
  <si>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</si>
  <si>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</si>
  <si>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</si>
  <si>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</si>
  <si>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</si>
  <si>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</si>
  <si>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</si>
  <si>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</si>
  <si>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</si>
  <si>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</si>
  <si>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</si>
  <si>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</si>
  <si>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</si>
  <si>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</si>
  <si>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</si>
  <si>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</si>
  <si>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</si>
  <si>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</si>
  <si>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</si>
  <si>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</si>
  <si>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</si>
  <si>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</si>
  <si>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</si>
  <si>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</si>
  <si>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</si>
  <si>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</si>
  <si>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</si>
  <si>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</si>
  <si>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</si>
  <si>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</si>
  <si>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</si>
  <si>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</si>
  <si>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</si>
  <si>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</si>
  <si>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</si>
  <si>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</si>
  <si>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</si>
  <si>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</si>
  <si>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</si>
  <si>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</si>
  <si>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</si>
  <si>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</si>
  <si>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</si>
  <si>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</si>
  <si>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</si>
  <si>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</si>
  <si>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</si>
  <si>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</si>
  <si>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</si>
  <si>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</si>
  <si>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</si>
  <si>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</si>
  <si>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</si>
  <si>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</si>
  <si>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</si>
  <si>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</si>
  <si>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</si>
  <si>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</si>
  <si>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</si>
  <si>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</si>
  <si>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</si>
  <si>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</si>
  <si>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</si>
  <si>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</si>
  <si>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</si>
  <si>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</si>
  <si>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</si>
  <si>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</si>
  <si>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</si>
  <si>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</si>
  <si>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</si>
  <si>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</si>
  <si>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</si>
  <si>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</si>
  <si>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</si>
  <si>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</si>
  <si>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</si>
  <si>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</si>
  <si>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</si>
  <si>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</si>
  <si>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</si>
  <si>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</si>
  <si>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</si>
  <si>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</si>
  <si>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</si>
  <si>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</si>
  <si>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</si>
  <si>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</si>
  <si>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</si>
  <si>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</si>
  <si>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</si>
  <si>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</si>
  <si>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</si>
  <si>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</si>
  <si>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</si>
  <si>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</si>
  <si>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</si>
  <si>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</si>
  <si>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</si>
  <si>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</si>
  <si>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</si>
  <si>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</si>
  <si>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</si>
  <si>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</si>
  <si>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</si>
  <si>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</si>
  <si>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</si>
  <si>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</si>
  <si>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</si>
  <si>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</si>
  <si>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</si>
  <si>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</si>
  <si>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</si>
  <si>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</si>
  <si>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</si>
  <si>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</si>
  <si>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</si>
  <si>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</si>
  <si>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</si>
  <si>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</si>
  <si>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</si>
  <si>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</si>
  <si>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</si>
  <si>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</si>
  <si>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</si>
  <si>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</si>
  <si>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</si>
  <si>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</si>
  <si>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</si>
  <si>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</si>
  <si>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</si>
  <si>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</si>
  <si>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</si>
  <si>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</si>
  <si>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</si>
  <si>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</si>
  <si>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</si>
  <si>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</si>
  <si>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</si>
  <si>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</si>
  <si>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</si>
  <si>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</si>
  <si>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</si>
  <si>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</si>
  <si>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</si>
  <si>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</si>
  <si>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</si>
  <si>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</si>
  <si>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</si>
  <si>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</si>
  <si>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</si>
  <si>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</si>
  <si>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</si>
  <si>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</si>
  <si>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</si>
  <si>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</si>
  <si>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</si>
  <si>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</si>
  <si>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</si>
  <si>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</si>
  <si>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</si>
  <si>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</si>
  <si>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</si>
  <si>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</si>
  <si>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</si>
  <si>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</si>
  <si>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</si>
  <si>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</si>
  <si>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</si>
  <si>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</si>
  <si>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</si>
  <si>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</si>
  <si>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</si>
  <si>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</si>
  <si>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</si>
  <si>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</si>
  <si>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</si>
  <si>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</si>
  <si>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</si>
  <si>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</si>
  <si>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</si>
  <si>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</si>
  <si>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</si>
  <si>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</si>
  <si>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</si>
  <si>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</si>
  <si>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</si>
  <si>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</si>
  <si>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</si>
  <si>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</si>
  <si>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</si>
  <si>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</si>
  <si>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</si>
  <si>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</si>
  <si>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</si>
  <si>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</si>
  <si>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</si>
  <si>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</si>
  <si>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</si>
  <si>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</si>
  <si>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</si>
  <si>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</si>
  <si>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</si>
  <si>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</si>
  <si>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</si>
  <si>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</si>
  <si>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</si>
  <si>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</si>
  <si>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</si>
  <si>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</si>
  <si>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</si>
  <si>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</si>
  <si>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</si>
  <si>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</si>
  <si>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</si>
  <si>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</si>
  <si>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</si>
  <si>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</si>
  <si>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</si>
  <si>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</si>
  <si>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</si>
  <si>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</si>
  <si>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</si>
  <si>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</si>
  <si>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</si>
  <si>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</si>
  <si>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</si>
  <si>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</si>
  <si>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</si>
  <si>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</si>
  <si>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</si>
  <si>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</si>
  <si>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</si>
  <si>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</si>
  <si>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</si>
  <si>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</si>
  <si>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</si>
  <si>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</si>
  <si>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</si>
  <si>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</si>
  <si>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</si>
  <si>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</si>
  <si>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</si>
  <si>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</si>
  <si>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</si>
  <si>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</si>
  <si>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</si>
  <si>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</si>
  <si>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</si>
  <si>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</si>
  <si>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</si>
  <si>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</si>
  <si>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</si>
  <si>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</si>
  <si>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</si>
  <si>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</si>
  <si>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</si>
  <si>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</si>
  <si>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</si>
  <si>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</si>
  <si>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</si>
  <si>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</si>
  <si>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</si>
  <si>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</si>
  <si>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</si>
  <si>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</si>
  <si>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</si>
  <si>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</si>
  <si>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</si>
  <si>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</si>
  <si>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</si>
  <si>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</si>
  <si>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</si>
  <si>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</si>
  <si>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</si>
  <si>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</si>
  <si>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</si>
  <si>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</si>
  <si>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</si>
  <si>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</si>
  <si>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</si>
  <si>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</si>
  <si>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</si>
  <si>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</si>
  <si>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</si>
  <si>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</si>
  <si>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</si>
  <si>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</si>
  <si>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</si>
  <si>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</si>
  <si>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</si>
  <si>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</si>
  <si>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</si>
  <si>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</si>
  <si>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</si>
  <si>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</si>
  <si>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</si>
  <si>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</si>
  <si>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</si>
  <si>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</si>
  <si>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</si>
  <si>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</si>
  <si>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</si>
  <si>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</si>
  <si>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</si>
  <si>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</si>
  <si>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</si>
  <si>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</si>
  <si>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</si>
  <si>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</si>
  <si>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</si>
  <si>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</si>
  <si>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</si>
  <si>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</si>
  <si>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</si>
  <si>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</si>
  <si>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</si>
  <si>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</si>
  <si>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</si>
  <si>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</si>
  <si>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</si>
  <si>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</si>
  <si>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</si>
  <si>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</si>
  <si>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</si>
  <si>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</si>
  <si>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</si>
  <si>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</si>
  <si>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</si>
  <si>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</si>
  <si>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</si>
  <si>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</si>
  <si>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</si>
  <si>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</si>
  <si>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</si>
  <si>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</si>
  <si>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</si>
  <si>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</si>
  <si>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</si>
  <si>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</si>
  <si>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</si>
  <si>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</si>
  <si>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</si>
  <si>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</si>
  <si>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</si>
  <si>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</si>
  <si>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</si>
  <si>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</si>
  <si>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</si>
  <si>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</si>
  <si>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</si>
  <si>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</si>
  <si>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</si>
  <si>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</si>
  <si>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</si>
  <si>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</si>
  <si>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</si>
  <si>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</si>
  <si>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</si>
  <si>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</si>
  <si>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</si>
  <si>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</si>
  <si>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</si>
  <si>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</si>
  <si>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</si>
  <si>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</si>
  <si>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</si>
  <si>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</si>
  <si>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</si>
  <si>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</si>
  <si>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</si>
  <si>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</si>
  <si>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</si>
  <si>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</si>
  <si>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</si>
  <si>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</si>
  <si>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</si>
  <si>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</si>
  <si>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</si>
  <si>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</si>
  <si>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</si>
  <si>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</si>
  <si>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</si>
  <si>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</si>
  <si>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</si>
  <si>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</si>
  <si>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</si>
  <si>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</si>
  <si>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</si>
  <si>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</si>
  <si>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</si>
  <si>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</si>
  <si>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</si>
  <si>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</si>
  <si>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</si>
  <si>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</si>
  <si>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</si>
  <si>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</si>
  <si>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</si>
  <si>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</si>
  <si>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</si>
  <si>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</si>
  <si>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</si>
  <si>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</si>
  <si>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</si>
  <si>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</si>
  <si>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</si>
  <si>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</si>
  <si>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</si>
  <si>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</si>
  <si>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</si>
  <si>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</si>
  <si>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</si>
  <si>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</si>
  <si>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</si>
  <si>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</si>
  <si>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</si>
  <si>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</si>
  <si>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</si>
  <si>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</si>
  <si>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</si>
  <si>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</si>
  <si>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</si>
  <si>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</si>
  <si>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</si>
  <si>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</si>
  <si>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</si>
  <si>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</si>
  <si>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</si>
  <si>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</si>
  <si>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</si>
  <si>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</si>
  <si>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</si>
  <si>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</si>
  <si>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</si>
  <si>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</si>
  <si>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</si>
  <si>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</si>
  <si>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</si>
  <si>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</si>
  <si>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</si>
  <si>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</si>
  <si>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</si>
  <si>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</si>
  <si>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</si>
  <si>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</si>
  <si>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</si>
  <si>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</si>
  <si>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</si>
  <si>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</si>
  <si>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</si>
  <si>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</si>
  <si>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</si>
  <si>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</si>
  <si>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</si>
  <si>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</si>
  <si>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</si>
  <si>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</si>
  <si>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</si>
  <si>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</si>
  <si>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</si>
  <si>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</si>
  <si>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</si>
  <si>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</si>
  <si>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</si>
  <si>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</si>
  <si>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</si>
  <si>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</si>
  <si>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</si>
  <si>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</si>
  <si>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</si>
  <si>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</si>
  <si>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</si>
  <si>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</si>
  <si>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</si>
  <si>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</si>
  <si>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</si>
  <si>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</si>
  <si>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</si>
  <si>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</si>
  <si>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</si>
  <si>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</si>
  <si>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</si>
  <si>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</si>
  <si>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</si>
  <si>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</si>
  <si>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</si>
  <si>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</si>
  <si>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</si>
  <si>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</si>
  <si>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</si>
  <si>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</si>
  <si>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</si>
  <si>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</si>
  <si>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</si>
  <si>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</si>
  <si>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</si>
  <si>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</si>
  <si>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</si>
  <si>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</si>
  <si>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</si>
  <si>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</si>
  <si>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</si>
  <si>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</si>
  <si>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</si>
  <si>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</si>
  <si>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</si>
  <si>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</si>
  <si>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</si>
  <si>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</si>
  <si>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</si>
  <si>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</si>
  <si>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</si>
  <si>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</si>
  <si>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</si>
  <si>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</si>
  <si>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</si>
  <si>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</si>
  <si>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</si>
  <si>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</si>
  <si>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</si>
  <si>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</si>
  <si>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</si>
  <si>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</si>
  <si>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</si>
  <si>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</si>
  <si>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</si>
  <si>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</si>
  <si>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</si>
  <si>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</si>
  <si>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</si>
  <si>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</si>
  <si>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</si>
  <si>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</si>
  <si>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</si>
  <si>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</si>
  <si>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</si>
  <si>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</si>
  <si>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</si>
  <si>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</si>
  <si>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</si>
  <si>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</si>
  <si>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</si>
  <si>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</si>
  <si>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</si>
  <si>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</si>
  <si>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</si>
  <si>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</si>
  <si>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</si>
  <si>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</si>
  <si>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</si>
  <si>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</si>
  <si>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</si>
  <si>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</si>
  <si>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</si>
  <si>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</si>
  <si>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</si>
  <si>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</si>
  <si>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</si>
  <si>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</si>
  <si>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</si>
  <si>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</si>
  <si>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</si>
  <si>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</si>
  <si>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</si>
  <si>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</si>
  <si>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</si>
  <si>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</si>
  <si>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</si>
  <si>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</si>
  <si>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</si>
  <si>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</si>
  <si>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</si>
  <si>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</si>
  <si>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</si>
  <si>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</si>
  <si>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</si>
  <si>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</si>
  <si>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</si>
  <si>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</si>
  <si>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</si>
  <si>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</si>
  <si>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</si>
  <si>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</si>
  <si>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</si>
  <si>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</si>
  <si>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</si>
  <si>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</si>
  <si>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</si>
  <si>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</si>
  <si>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</si>
  <si>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</si>
  <si>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</si>
  <si>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</si>
  <si>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</si>
  <si>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</si>
  <si>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</si>
  <si>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</si>
  <si>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</si>
  <si>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</si>
  <si>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</si>
  <si>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</si>
  <si>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</si>
  <si>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</si>
  <si>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</si>
  <si>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</si>
  <si>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</si>
  <si>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</si>
  <si>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</si>
  <si>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</si>
  <si>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</si>
  <si>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</si>
  <si>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</si>
  <si>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</si>
  <si>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</si>
  <si>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</si>
  <si>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</si>
  <si>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</si>
  <si>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</si>
  <si>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</si>
  <si>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</si>
  <si>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</si>
  <si>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</si>
  <si>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</si>
  <si>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</si>
  <si>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</si>
  <si>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</si>
  <si>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</si>
  <si>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</si>
  <si>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</si>
  <si>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</si>
  <si>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</si>
  <si>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</si>
  <si>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</si>
  <si>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</si>
  <si>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</si>
  <si>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</si>
  <si>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</si>
  <si>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</si>
  <si>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</si>
  <si>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</si>
  <si>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</si>
  <si>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</si>
  <si>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</si>
  <si>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</si>
  <si>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</si>
  <si>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</si>
  <si>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</si>
  <si>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</si>
  <si>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</si>
  <si>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</si>
  <si>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</si>
  <si>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</si>
  <si>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</si>
  <si>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</si>
  <si>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</si>
  <si>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</si>
  <si>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</si>
  <si>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</si>
  <si>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</si>
  <si>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</si>
  <si>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</si>
  <si>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</si>
  <si>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</si>
  <si>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</si>
  <si>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</si>
  <si>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</si>
  <si>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</si>
  <si>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</si>
  <si>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</si>
  <si>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</si>
  <si>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</si>
  <si>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</si>
  <si>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</si>
  <si>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</si>
  <si>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</si>
  <si>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</si>
  <si>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</si>
  <si>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</si>
  <si>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</si>
  <si>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</si>
  <si>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</si>
  <si>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</si>
  <si>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</si>
  <si>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</si>
  <si>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</si>
  <si>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</si>
  <si>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</si>
  <si>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</si>
  <si>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</si>
  <si>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</si>
  <si>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</si>
  <si>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</si>
  <si>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</si>
  <si>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</si>
  <si>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</si>
  <si>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</si>
  <si>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</si>
  <si>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</si>
  <si>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</si>
  <si>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</si>
  <si>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</si>
  <si>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</si>
  <si>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</si>
  <si>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</si>
  <si>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</si>
  <si>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</si>
  <si>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</si>
  <si>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</si>
  <si>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</si>
  <si>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</si>
  <si>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</si>
  <si>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</si>
  <si>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</si>
  <si>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</si>
  <si>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</si>
  <si>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</si>
  <si>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</si>
  <si>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</si>
  <si>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</si>
  <si>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</si>
  <si>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</si>
  <si>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</si>
  <si>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</si>
  <si>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</si>
  <si>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</si>
  <si>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</si>
  <si>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</si>
  <si>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</si>
  <si>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</si>
  <si>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</si>
  <si>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</si>
  <si>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</si>
  <si>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</si>
  <si>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</si>
  <si>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</si>
  <si>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</si>
  <si>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</si>
  <si>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</si>
  <si>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</si>
  <si>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</si>
  <si>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</si>
  <si>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</si>
  <si>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</si>
  <si>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</si>
  <si>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</si>
  <si>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</si>
  <si>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</si>
  <si>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</si>
  <si>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</si>
  <si>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</si>
  <si>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</si>
  <si>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</si>
  <si>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</si>
  <si>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</si>
  <si>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</si>
  <si>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</si>
  <si>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</si>
  <si>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</si>
  <si>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</si>
  <si>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</si>
  <si>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</si>
  <si>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</si>
  <si>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</si>
  <si>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</si>
  <si>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</si>
  <si>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</si>
  <si>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</si>
  <si>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</si>
  <si>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</si>
  <si>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</si>
  <si>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</si>
  <si>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</si>
  <si>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</si>
  <si>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</si>
  <si>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</si>
  <si>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</si>
  <si>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</si>
  <si>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</si>
  <si>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</si>
  <si>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</si>
  <si>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</si>
  <si>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</si>
  <si>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</si>
  <si>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</si>
  <si>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</si>
  <si>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</si>
  <si>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</si>
  <si>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</si>
  <si>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</si>
  <si>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</si>
  <si>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</si>
  <si>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</si>
  <si>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</si>
  <si>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</si>
  <si>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</si>
  <si>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</si>
  <si>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</si>
  <si>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</si>
  <si>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</si>
  <si>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</si>
  <si>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</si>
  <si>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</si>
  <si>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</si>
  <si>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</si>
  <si>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</si>
  <si>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</si>
  <si>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</si>
  <si>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</si>
  <si>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</si>
  <si>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</si>
  <si>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</si>
  <si>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</si>
  <si>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</si>
  <si>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</si>
  <si>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</si>
  <si>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</si>
  <si>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</si>
  <si>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</si>
  <si>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</si>
  <si>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</si>
  <si>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</si>
  <si>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</si>
  <si>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</si>
  <si>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</si>
  <si>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</si>
  <si>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</si>
  <si>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</si>
  <si>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</si>
  <si>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</si>
  <si>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</si>
  <si>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</si>
  <si>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</si>
  <si>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</si>
  <si>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</si>
  <si>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</si>
  <si>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</si>
  <si>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</si>
  <si>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</si>
  <si>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</si>
  <si>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</si>
  <si>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</si>
  <si>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</si>
  <si>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</si>
  <si>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</si>
  <si>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</si>
  <si>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</si>
  <si>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</si>
  <si>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</si>
  <si>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</si>
  <si>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</si>
  <si>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</si>
  <si>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</si>
  <si>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</si>
  <si>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</si>
  <si>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</si>
  <si>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</si>
  <si>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</si>
  <si>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</si>
  <si>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</si>
  <si>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</si>
  <si>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</si>
  <si>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</si>
  <si>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</si>
  <si>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</si>
  <si>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</si>
  <si>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</si>
  <si>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</si>
  <si>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</si>
  <si>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</si>
  <si>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</si>
  <si>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</si>
  <si>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</si>
  <si>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</si>
  <si>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</si>
  <si>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</si>
  <si>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</si>
  <si>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</si>
  <si>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</si>
  <si>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</si>
  <si>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</si>
  <si>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</si>
  <si>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</si>
  <si>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</si>
  <si>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</si>
  <si>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</si>
  <si>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</si>
  <si>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</si>
  <si>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</si>
  <si>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</si>
  <si>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</si>
  <si>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</si>
  <si>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</si>
  <si>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</si>
  <si>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</si>
  <si>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</si>
  <si>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</si>
  <si>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</si>
  <si>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</si>
  <si>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</si>
  <si>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</si>
  <si>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</si>
  <si>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</si>
  <si>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</si>
  <si>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</si>
  <si>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</si>
  <si>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</si>
  <si>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</si>
  <si>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</si>
  <si>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</si>
  <si>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</si>
  <si>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</si>
  <si>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</si>
  <si>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</si>
  <si>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</si>
  <si>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</si>
  <si>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</si>
  <si>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</si>
  <si>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</si>
  <si>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</si>
  <si>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</si>
  <si>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</si>
  <si>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</si>
  <si>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</si>
  <si>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</si>
  <si>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</si>
  <si>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</si>
  <si>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</si>
  <si>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</si>
  <si>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</si>
  <si>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</si>
  <si>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</si>
  <si>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</si>
  <si>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</si>
  <si>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</si>
  <si>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</si>
  <si>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</si>
  <si>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</si>
  <si>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</si>
  <si>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</si>
  <si>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</si>
  <si>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</si>
  <si>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</si>
  <si>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</si>
  <si>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</si>
  <si>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</si>
  <si>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</si>
  <si>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</si>
  <si>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</si>
  <si>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</si>
  <si>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</si>
  <si>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</si>
  <si>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</si>
  <si>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</si>
  <si>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</si>
  <si>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</si>
  <si>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</si>
  <si>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</si>
  <si>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</si>
  <si>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</si>
  <si>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</si>
  <si>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</si>
  <si>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</si>
  <si>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</si>
  <si>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</si>
  <si>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</si>
  <si>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</si>
  <si>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</si>
  <si>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</si>
  <si>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</si>
  <si>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</si>
  <si>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</si>
  <si>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</si>
  <si>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</si>
  <si>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</si>
  <si>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</si>
  <si>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</si>
  <si>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</si>
  <si>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</si>
  <si>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</si>
  <si>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</si>
  <si>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</si>
  <si>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</si>
  <si>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</si>
  <si>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</si>
  <si>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</si>
  <si>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</si>
  <si>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</si>
  <si>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</si>
  <si>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</si>
  <si>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</si>
  <si>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</si>
  <si>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</si>
  <si>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</si>
  <si>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</si>
  <si>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</si>
  <si>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</si>
  <si>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</si>
  <si>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</si>
  <si>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</si>
  <si>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</si>
  <si>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</si>
  <si>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</si>
  <si>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</si>
  <si>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</si>
  <si>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</si>
  <si>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</si>
  <si>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</si>
  <si>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</si>
  <si>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</si>
  <si>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</si>
  <si>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</si>
  <si>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</si>
  <si>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</si>
  <si>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</si>
  <si>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</si>
  <si>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</si>
  <si>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</si>
  <si>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</si>
  <si>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</si>
  <si>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</si>
  <si>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</si>
  <si>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</si>
  <si>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</si>
  <si>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</si>
  <si>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</si>
  <si>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</si>
  <si>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</si>
  <si>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</si>
  <si>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</si>
  <si>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</si>
  <si>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</si>
  <si>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</si>
  <si>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</si>
  <si>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</si>
  <si>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</si>
  <si>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</si>
  <si>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</si>
  <si>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</si>
  <si>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</si>
  <si>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</si>
  <si>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</si>
  <si>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</si>
  <si>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</si>
  <si>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</si>
  <si>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</si>
  <si>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</si>
  <si>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</si>
  <si>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</si>
  <si>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</si>
  <si>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</si>
  <si>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</si>
  <si>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</si>
  <si>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</si>
  <si>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</si>
  <si>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</si>
  <si>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</si>
  <si>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</si>
  <si>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</si>
  <si>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</si>
  <si>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</si>
  <si>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</si>
  <si>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</si>
  <si>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</si>
  <si>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</si>
  <si>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</si>
  <si>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</si>
  <si>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</si>
  <si>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</si>
  <si>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</si>
  <si>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</si>
  <si>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</si>
  <si>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</si>
  <si>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</si>
  <si>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</si>
  <si>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</si>
  <si>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</si>
  <si>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</si>
  <si>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</si>
  <si>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</si>
  <si>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</si>
  <si>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</si>
  <si>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</si>
  <si>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</si>
  <si>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</si>
  <si>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</si>
  <si>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</si>
  <si>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</si>
  <si>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</si>
  <si>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</si>
  <si>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</si>
  <si>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</si>
  <si>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</si>
  <si>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</si>
  <si>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</si>
  <si>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</si>
  <si>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</si>
  <si>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</si>
  <si>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</si>
  <si>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</si>
  <si>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</si>
  <si>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</si>
  <si>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</si>
  <si>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</si>
  <si>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</si>
  <si>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</si>
  <si>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</si>
  <si>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</si>
  <si>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</si>
  <si>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</si>
  <si>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</si>
  <si>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</si>
  <si>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</si>
  <si>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</si>
  <si>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</si>
  <si>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</si>
  <si>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</si>
  <si>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</si>
  <si>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</si>
  <si>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</si>
  <si>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</si>
  <si>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</si>
  <si>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</si>
  <si>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</si>
  <si>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</si>
  <si>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</si>
  <si>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</si>
  <si>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</si>
  <si>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</si>
  <si>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</si>
  <si>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</si>
  <si>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</si>
  <si>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</si>
  <si>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</si>
  <si>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</si>
  <si>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</si>
  <si>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</si>
  <si>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</si>
  <si>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</si>
  <si>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</si>
  <si>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</si>
  <si>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</si>
  <si>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</si>
  <si>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</si>
  <si>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</si>
  <si>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</si>
  <si>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</si>
  <si>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</si>
  <si>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</si>
  <si>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</si>
  <si>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</si>
  <si>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</si>
  <si>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</si>
  <si>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</si>
  <si>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</si>
  <si>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</si>
  <si>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</si>
  <si>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</si>
  <si>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</si>
  <si>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</si>
  <si>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</si>
  <si>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</si>
  <si>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</si>
  <si>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</si>
  <si>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</si>
  <si>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</si>
  <si>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</si>
  <si>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</si>
  <si>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</si>
  <si>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</si>
  <si>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</si>
  <si>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</si>
  <si>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</si>
  <si>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</si>
  <si>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</si>
  <si>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</si>
  <si>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</si>
  <si>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</si>
  <si>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</si>
  <si>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</si>
  <si>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</si>
  <si>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</si>
  <si>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</si>
  <si>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</si>
  <si>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</si>
  <si>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</si>
  <si>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</si>
  <si>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</si>
  <si>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</si>
  <si>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</si>
  <si>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</si>
  <si>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</si>
  <si>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</si>
  <si>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</si>
  <si>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</si>
  <si>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</si>
  <si>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</si>
  <si>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</si>
  <si>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</si>
  <si>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</si>
  <si>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</si>
  <si>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</si>
  <si>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</si>
  <si>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</si>
  <si>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</si>
  <si>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</si>
  <si>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</si>
  <si>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</si>
  <si>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</si>
  <si>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</si>
  <si>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</si>
  <si>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</si>
  <si>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</si>
  <si>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</si>
  <si>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</si>
  <si>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</si>
  <si>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</si>
  <si>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</si>
  <si>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</si>
  <si>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</si>
  <si>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</si>
  <si>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</si>
  <si>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</si>
  <si>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</si>
  <si>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</si>
  <si>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</si>
  <si>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</si>
  <si>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</si>
  <si>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</si>
  <si>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</si>
  <si>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</si>
  <si>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</si>
  <si>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</si>
  <si>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</si>
  <si>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</si>
  <si>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</si>
  <si>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</si>
  <si>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</si>
  <si>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</si>
  <si>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</si>
  <si>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</si>
  <si>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</si>
  <si>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</si>
  <si>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</si>
  <si>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</si>
  <si>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</si>
  <si>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</si>
  <si>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</si>
  <si>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</si>
  <si>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</si>
  <si>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</si>
  <si>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</si>
  <si>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</si>
  <si>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</si>
  <si>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</si>
  <si>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</si>
  <si>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</si>
  <si>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</si>
  <si>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</si>
  <si>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</si>
  <si>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</si>
  <si>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</si>
  <si>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</si>
  <si>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</si>
  <si>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</si>
  <si>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</si>
  <si>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</si>
  <si>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</si>
  <si>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</si>
  <si>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</si>
  <si>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</si>
  <si>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</si>
  <si>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</si>
  <si>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</si>
  <si>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</si>
  <si>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</si>
  <si>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</si>
  <si>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</si>
  <si>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</si>
  <si>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</si>
  <si>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</si>
  <si>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</si>
  <si>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</si>
  <si>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</si>
  <si>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</si>
  <si>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</si>
  <si>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</si>
  <si>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</si>
  <si>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</si>
  <si>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</si>
  <si>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</si>
  <si>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</si>
  <si>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</si>
  <si>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</si>
  <si>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</si>
  <si>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</si>
  <si>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</si>
  <si>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</si>
  <si>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</si>
  <si>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</si>
  <si>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</si>
  <si>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</si>
  <si>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</si>
  <si>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</si>
  <si>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</si>
  <si>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</si>
  <si>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</si>
  <si>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</si>
  <si>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</si>
  <si>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</si>
  <si>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</si>
  <si>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</si>
  <si>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</si>
  <si>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</si>
  <si>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</si>
  <si>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</si>
  <si>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</si>
  <si>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</si>
  <si>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</si>
  <si>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</si>
  <si>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</si>
  <si>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</si>
  <si>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</si>
  <si>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</si>
  <si>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</si>
  <si>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</si>
  <si>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</si>
  <si>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</si>
  <si>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</si>
  <si>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</si>
  <si>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</si>
  <si>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</si>
  <si>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</si>
  <si>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</si>
  <si>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</si>
  <si>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</si>
  <si>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</si>
  <si>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</si>
  <si>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</si>
  <si>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</si>
  <si>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</si>
  <si>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</si>
  <si>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</si>
  <si>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</si>
  <si>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</si>
  <si>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</si>
  <si>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</si>
  <si>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</si>
  <si>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</si>
  <si>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</si>
  <si>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</si>
  <si>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</si>
  <si>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</si>
  <si>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</si>
  <si>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</si>
  <si>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</si>
  <si>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</si>
  <si>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</si>
  <si>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</si>
  <si>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</si>
  <si>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</si>
  <si>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</si>
  <si>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</si>
  <si>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</si>
  <si>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</si>
  <si>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</si>
  <si>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</si>
  <si>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</si>
  <si>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</si>
  <si>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</si>
  <si>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</si>
  <si>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</si>
  <si>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</si>
  <si>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</si>
  <si>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</si>
  <si>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</si>
  <si>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</si>
  <si>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</si>
  <si>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</si>
  <si>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</si>
  <si>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</si>
  <si>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</si>
  <si>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</si>
  <si>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</si>
  <si>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</si>
  <si>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</si>
  <si>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</si>
  <si>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</si>
  <si>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</si>
  <si>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</si>
  <si>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</si>
  <si>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</si>
  <si>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</si>
  <si>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</si>
  <si>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</si>
  <si>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</si>
  <si>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</si>
  <si>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</si>
  <si>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</si>
  <si>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</si>
  <si>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</si>
  <si>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</si>
  <si>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</si>
  <si>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</si>
  <si>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</si>
  <si>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</si>
  <si>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</si>
  <si>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</si>
  <si>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</si>
  <si>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</si>
  <si>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</si>
  <si>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</si>
  <si>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</si>
  <si>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</si>
  <si>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</si>
  <si>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</si>
  <si>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</si>
  <si>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</si>
  <si>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</si>
  <si>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</si>
  <si>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</si>
  <si>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</si>
  <si>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</si>
  <si>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</si>
  <si>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</si>
  <si>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</si>
  <si>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</si>
  <si>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</si>
  <si>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</si>
  <si>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</si>
  <si>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</si>
  <si>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</si>
  <si>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</si>
  <si>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</si>
  <si>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</si>
  <si>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</si>
  <si>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</si>
  <si>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</si>
  <si>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</si>
  <si>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</si>
  <si>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</si>
  <si>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</si>
  <si>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</si>
  <si>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</si>
  <si>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</si>
  <si>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</si>
  <si>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</si>
  <si>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</si>
  <si>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</si>
  <si>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</si>
  <si>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</si>
  <si>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</si>
  <si>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</si>
  <si>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</si>
  <si>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</si>
  <si>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</si>
  <si>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</si>
  <si>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</si>
  <si>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</si>
  <si>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</si>
  <si>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</si>
  <si>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</si>
  <si>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</si>
  <si>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</si>
  <si>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</si>
  <si>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</si>
  <si>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</si>
  <si>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</si>
  <si>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</si>
  <si>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</si>
  <si>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</si>
  <si>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</si>
  <si>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</si>
  <si>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</si>
  <si>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</si>
  <si>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</si>
  <si>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</si>
  <si>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</si>
  <si>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</si>
  <si>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</si>
  <si>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</si>
  <si>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</si>
  <si>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</si>
  <si>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</si>
  <si>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</si>
  <si>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</si>
  <si>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</si>
  <si>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</si>
  <si>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</si>
  <si>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</si>
  <si>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</si>
  <si>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</si>
  <si>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</si>
  <si>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</si>
  <si>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</si>
  <si>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</si>
  <si>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</si>
  <si>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</si>
  <si>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</si>
  <si>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</si>
  <si>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</si>
  <si>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</si>
  <si>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</si>
  <si>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</si>
  <si>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</si>
  <si>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</si>
  <si>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</si>
  <si>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</si>
  <si>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</si>
  <si>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</si>
  <si>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</si>
  <si>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</si>
  <si>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</si>
  <si>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</si>
  <si>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</si>
  <si>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</si>
  <si>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</si>
  <si>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</si>
  <si>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</si>
  <si>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</si>
  <si>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</si>
  <si>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</si>
  <si>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</si>
  <si>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</si>
  <si>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</si>
  <si>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</si>
  <si>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</si>
  <si>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</si>
  <si>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</si>
  <si>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</si>
  <si>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</si>
  <si>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</si>
  <si>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</si>
  <si>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</si>
  <si>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</si>
  <si>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</si>
  <si>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</si>
  <si>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</si>
  <si>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</si>
  <si>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</si>
  <si>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</si>
  <si>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</si>
  <si>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</si>
  <si>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</si>
  <si>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</si>
  <si>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</si>
  <si>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</si>
  <si>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</si>
  <si>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</si>
  <si>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</si>
  <si>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</si>
  <si>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</si>
  <si>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</si>
  <si>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</si>
  <si>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</si>
  <si>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</si>
  <si>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</si>
  <si>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</si>
  <si>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</si>
  <si>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</si>
  <si>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</si>
  <si>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</si>
  <si>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</si>
  <si>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</si>
  <si>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</si>
  <si>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</si>
  <si>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</si>
  <si>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</si>
  <si>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</si>
  <si>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</si>
  <si>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</si>
  <si>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</si>
  <si>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</si>
  <si>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</si>
  <si>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</si>
  <si>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</si>
  <si>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</si>
  <si>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</si>
  <si>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</si>
  <si>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</si>
  <si>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</si>
  <si>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</si>
  <si>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</si>
  <si>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</si>
  <si>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</si>
  <si>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</si>
  <si>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</si>
  <si>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</si>
  <si>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</si>
  <si>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</si>
  <si>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</si>
  <si>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</si>
  <si>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</si>
  <si>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</si>
  <si>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</si>
  <si>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</si>
  <si>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</si>
  <si>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</si>
  <si>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</si>
  <si>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</si>
  <si>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</si>
  <si>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</si>
  <si>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</si>
  <si>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</si>
  <si>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</si>
  <si>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</si>
  <si>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</si>
  <si>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</si>
  <si>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</si>
  <si>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</si>
  <si>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</si>
  <si>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</si>
  <si>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</si>
  <si>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</si>
  <si>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</si>
  <si>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</si>
  <si>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</si>
  <si>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</si>
  <si>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</si>
  <si>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</si>
  <si>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</si>
  <si>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</si>
  <si>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</si>
  <si>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</si>
  <si>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</si>
  <si>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</si>
  <si>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</si>
  <si>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</si>
  <si>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</si>
  <si>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</si>
  <si>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</si>
  <si>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</si>
  <si>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</si>
  <si>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</si>
  <si>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</si>
  <si>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</si>
  <si>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</si>
  <si>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</si>
  <si>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</si>
  <si>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</si>
  <si>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</si>
  <si>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</si>
  <si>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</si>
  <si>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</si>
  <si>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</si>
  <si>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</si>
  <si>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</si>
  <si>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</si>
  <si>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</si>
  <si>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</si>
  <si>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</si>
  <si>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</si>
  <si>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</si>
  <si>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</si>
  <si>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</si>
  <si>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</si>
  <si>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</si>
  <si>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</si>
  <si>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</si>
  <si>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</si>
  <si>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</si>
  <si>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</si>
  <si>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</si>
  <si>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</si>
  <si>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</si>
  <si>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</si>
  <si>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</si>
  <si>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</si>
  <si>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</si>
  <si>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</si>
  <si>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</si>
  <si>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</si>
  <si>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</si>
  <si>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</si>
  <si>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</si>
  <si>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</si>
  <si>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</si>
  <si>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</si>
  <si>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</si>
  <si>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</si>
  <si>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</si>
  <si>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</si>
  <si>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</si>
  <si>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</si>
  <si>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</si>
  <si>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</si>
  <si>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</si>
  <si>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</si>
  <si>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</si>
  <si>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</si>
  <si>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</si>
  <si>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</si>
  <si>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</si>
  <si>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</si>
  <si>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</si>
  <si>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</si>
  <si>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</si>
  <si>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</si>
  <si>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</si>
  <si>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</si>
  <si>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</si>
  <si>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</si>
  <si>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</si>
  <si>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</si>
  <si>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</si>
  <si>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</si>
  <si>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</si>
  <si>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</si>
  <si>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</si>
  <si>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</si>
  <si>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</si>
  <si>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</si>
  <si>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</si>
  <si>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</si>
  <si>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</si>
  <si>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</si>
  <si>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</si>
  <si>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</si>
  <si>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</si>
  <si>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</si>
  <si>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</si>
  <si>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</si>
  <si>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</si>
  <si>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</si>
  <si>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</si>
  <si>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</si>
  <si>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</si>
  <si>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</si>
  <si>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</si>
  <si>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</si>
  <si>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</si>
  <si>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</si>
  <si>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</si>
  <si>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</si>
  <si>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</si>
  <si>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</si>
  <si>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</si>
  <si>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</si>
  <si>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</si>
  <si>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</si>
  <si>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</si>
  <si>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</si>
  <si>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</si>
  <si>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</si>
  <si>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</si>
  <si>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</si>
  <si>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</si>
  <si>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</si>
  <si>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</si>
  <si>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</si>
  <si>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</si>
  <si>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</si>
  <si>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</si>
  <si>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</si>
  <si>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</si>
  <si>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</si>
  <si>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</si>
  <si>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</si>
  <si>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</si>
  <si>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</si>
  <si>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</si>
  <si>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</si>
  <si>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</si>
  <si>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</si>
  <si>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</si>
  <si>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</si>
  <si>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</si>
  <si>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</si>
  <si>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</si>
  <si>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</si>
  <si>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</si>
  <si>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</si>
  <si>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</si>
  <si>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</si>
  <si>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</si>
  <si>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</si>
  <si>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</si>
  <si>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</si>
  <si>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</si>
  <si>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</si>
  <si>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</si>
  <si>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</si>
  <si>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</si>
  <si>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</si>
  <si>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</si>
  <si>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</si>
  <si>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</si>
  <si>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</si>
  <si>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</si>
  <si>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</si>
  <si>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</si>
  <si>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</si>
  <si>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</si>
  <si>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</si>
  <si>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</si>
  <si>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</si>
  <si>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</si>
  <si>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</si>
  <si>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</si>
  <si>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</si>
  <si>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</si>
  <si>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</si>
  <si>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</si>
  <si>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</si>
  <si>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</si>
  <si>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</si>
  <si>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</si>
  <si>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</si>
  <si>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</si>
  <si>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</si>
  <si>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</si>
  <si>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</si>
  <si>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</si>
  <si>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</si>
  <si>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</si>
  <si>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</si>
  <si>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</si>
  <si>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</si>
  <si>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</si>
  <si>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</si>
  <si>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</si>
  <si>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</si>
  <si>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</si>
  <si>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</si>
  <si>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</si>
  <si>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</si>
  <si>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</si>
  <si>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</si>
  <si>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</si>
  <si>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</si>
  <si>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</si>
  <si>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</si>
  <si>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</si>
  <si>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</si>
  <si>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</si>
  <si>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</si>
  <si>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</si>
  <si>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</si>
  <si>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</si>
  <si>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</si>
  <si>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</si>
  <si>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</si>
  <si>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</si>
  <si>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</si>
  <si>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</si>
  <si>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</si>
  <si>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</si>
  <si>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</si>
  <si>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</si>
  <si>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</si>
  <si>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</si>
  <si>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</si>
  <si>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</si>
  <si>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</si>
  <si>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</si>
  <si>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</si>
  <si>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</si>
  <si>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</si>
  <si>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</si>
  <si>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</si>
  <si>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</si>
  <si>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</si>
  <si>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</si>
  <si>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</si>
  <si>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</si>
  <si>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</si>
  <si>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</si>
  <si>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</si>
  <si>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</si>
  <si>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</si>
  <si>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</si>
  <si>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</si>
  <si>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</si>
  <si>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</si>
  <si>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</si>
  <si>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</si>
  <si>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</si>
  <si>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</si>
  <si>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</si>
  <si>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</si>
  <si>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</si>
  <si>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</si>
  <si>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</si>
  <si>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</si>
  <si>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</si>
  <si>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</si>
  <si>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</si>
  <si>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</si>
  <si>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</si>
  <si>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</si>
  <si>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</si>
  <si>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</si>
  <si>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</si>
  <si>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</si>
  <si>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</si>
  <si>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</si>
  <si>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</si>
  <si>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</si>
  <si>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</si>
  <si>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</si>
  <si>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</si>
  <si>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</si>
  <si>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</si>
  <si>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</si>
  <si>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</si>
  <si>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</si>
  <si>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</si>
  <si>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</si>
  <si>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</si>
  <si>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</si>
  <si>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</si>
  <si>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</si>
  <si>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</si>
  <si>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</si>
  <si>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</si>
  <si>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</si>
  <si>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</si>
  <si>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</si>
  <si>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</si>
  <si>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</si>
  <si>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</si>
  <si>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</si>
  <si>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</si>
  <si>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</si>
  <si>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</si>
  <si>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</si>
  <si>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</si>
  <si>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</si>
  <si>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</si>
  <si>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</si>
  <si>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</si>
  <si>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</si>
  <si>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</si>
  <si>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</si>
  <si>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</si>
  <si>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</si>
  <si>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</si>
  <si>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</si>
  <si>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</si>
  <si>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</si>
  <si>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</si>
  <si>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</si>
  <si>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</si>
  <si>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</si>
  <si>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</si>
  <si>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</si>
  <si>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</si>
  <si>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</si>
  <si>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</si>
  <si>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</si>
  <si>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</si>
  <si>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</si>
  <si>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</si>
  <si>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</si>
  <si>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</si>
  <si>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</si>
  <si>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</si>
  <si>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</si>
  <si>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</si>
  <si>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</si>
  <si>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</si>
  <si>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</si>
  <si>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</si>
  <si>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</si>
  <si>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</si>
  <si>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</si>
  <si>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</si>
  <si>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</si>
  <si>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</si>
  <si>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</si>
  <si>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</si>
  <si>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</si>
  <si>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</si>
  <si>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</si>
  <si>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</si>
  <si>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</si>
  <si>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</si>
  <si>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</si>
  <si>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</si>
  <si>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</si>
  <si>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</si>
  <si>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</si>
  <si>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</si>
  <si>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</si>
  <si>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</si>
  <si>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</si>
  <si>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</si>
  <si>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</si>
  <si>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</si>
  <si>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</si>
  <si>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</si>
  <si>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</si>
  <si>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</si>
  <si>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</si>
  <si>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</si>
  <si>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</si>
  <si>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</si>
  <si>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</si>
  <si>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</si>
  <si>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</si>
  <si>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</si>
  <si>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</si>
  <si>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</si>
  <si>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</si>
  <si>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</si>
  <si>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</si>
  <si>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</si>
  <si>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</si>
  <si>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</si>
  <si>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</si>
  <si>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</si>
  <si>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</si>
  <si>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</si>
  <si>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</si>
  <si>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</si>
  <si>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</si>
  <si>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</si>
  <si>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</si>
  <si>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</si>
  <si>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</si>
  <si>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</si>
  <si>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</si>
  <si>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</si>
  <si>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</si>
  <si>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</si>
  <si>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</si>
  <si>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</si>
  <si>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</si>
  <si>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</si>
  <si>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</si>
  <si>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</si>
  <si>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</si>
  <si>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</si>
  <si>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</si>
  <si>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</si>
  <si>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</si>
  <si>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</si>
  <si>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</si>
  <si>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</si>
  <si>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</si>
  <si>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</si>
  <si>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</si>
  <si>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</si>
  <si>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</si>
  <si>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</si>
  <si>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</si>
  <si>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</si>
  <si>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</si>
  <si>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</si>
  <si>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</si>
  <si>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</si>
  <si>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</si>
  <si>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</si>
  <si>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</si>
  <si>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</si>
  <si>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</si>
  <si>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</si>
  <si>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</si>
  <si>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</si>
  <si>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</si>
  <si>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</si>
  <si>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</si>
  <si>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</si>
  <si>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</si>
  <si>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</si>
  <si>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</si>
  <si>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</si>
  <si>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</si>
  <si>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</si>
  <si>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</si>
  <si>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</si>
  <si>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</si>
  <si>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</si>
  <si>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</si>
  <si>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</si>
  <si>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</si>
  <si>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</si>
  <si>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</si>
  <si>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</si>
  <si>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</si>
  <si>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</si>
  <si>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</si>
  <si>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</si>
  <si>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</si>
  <si>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</si>
  <si>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</si>
  <si>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</si>
  <si>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</si>
  <si>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</si>
  <si>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</si>
  <si>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</si>
  <si>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</si>
  <si>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</si>
  <si>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</si>
  <si>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</si>
  <si>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</si>
  <si>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</si>
  <si>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</si>
  <si>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</si>
  <si>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</si>
  <si>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</si>
  <si>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</si>
  <si>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</si>
  <si>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</si>
  <si>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</si>
  <si>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</si>
  <si>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</si>
  <si>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</si>
  <si>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</si>
  <si>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</si>
  <si>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</si>
  <si>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</si>
  <si>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</si>
  <si>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</si>
  <si>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</si>
  <si>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</si>
  <si>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</si>
  <si>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</si>
  <si>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</si>
  <si>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</si>
  <si>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</si>
  <si>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</si>
  <si>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</si>
  <si>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</si>
  <si>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</si>
  <si>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</si>
  <si>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</si>
  <si>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</si>
  <si>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</si>
  <si>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</si>
  <si>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</si>
  <si>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</si>
  <si>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</si>
  <si>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</si>
  <si>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</si>
  <si>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</si>
  <si>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</si>
  <si>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</si>
  <si>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</si>
  <si>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</si>
  <si>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</si>
  <si>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</si>
  <si>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</si>
  <si>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</si>
  <si>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</si>
  <si>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</si>
  <si>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</si>
  <si>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</si>
  <si>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</si>
  <si>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</si>
  <si>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</si>
  <si>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</si>
  <si>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</si>
  <si>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</si>
  <si>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</si>
  <si>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</si>
  <si>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</si>
  <si>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</si>
  <si>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</si>
  <si>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</si>
  <si>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</si>
  <si>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</si>
  <si>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</si>
  <si>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</si>
  <si>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</si>
  <si>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</si>
  <si>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</si>
  <si>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</si>
  <si>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</si>
  <si>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</si>
  <si>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</si>
  <si>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</si>
  <si>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</si>
  <si>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</si>
  <si>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</si>
  <si>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</si>
  <si>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</si>
  <si>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</si>
  <si>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</si>
  <si>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</si>
  <si>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</si>
  <si>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</si>
  <si>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</si>
  <si>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</si>
  <si>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</si>
  <si>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</si>
  <si>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</si>
  <si>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</si>
  <si>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</si>
  <si>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</si>
  <si>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</si>
  <si>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</si>
  <si>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</si>
  <si>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</si>
  <si>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</si>
  <si>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</si>
  <si>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</si>
  <si>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</si>
  <si>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</si>
  <si>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</si>
  <si>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</si>
  <si>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</si>
  <si>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</si>
  <si>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</si>
  <si>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</si>
  <si>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</si>
  <si>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</si>
  <si>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</si>
  <si>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</si>
  <si>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</si>
  <si>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</si>
  <si>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</si>
  <si>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</si>
  <si>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</si>
  <si>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</si>
  <si>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</si>
  <si>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</si>
  <si>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</si>
  <si>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</si>
  <si>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</si>
  <si>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</si>
  <si>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</si>
  <si>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</si>
  <si>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</si>
  <si>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</si>
  <si>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</si>
  <si>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</si>
  <si>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</si>
  <si>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</si>
  <si>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</si>
  <si>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</si>
  <si>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</si>
  <si>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</si>
  <si>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</si>
  <si>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</si>
  <si>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</si>
  <si>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</si>
  <si>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</si>
  <si>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</si>
  <si>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</si>
  <si>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</si>
  <si>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</si>
  <si>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</si>
  <si>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</si>
  <si>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</si>
  <si>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</si>
  <si>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</si>
  <si>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</si>
  <si>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</si>
  <si>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</si>
  <si>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</si>
  <si>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</si>
  <si>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</si>
  <si>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</si>
  <si>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</si>
  <si>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</si>
  <si>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</si>
  <si>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</si>
  <si>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</si>
  <si>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</si>
  <si>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</si>
  <si>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</si>
  <si>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</si>
  <si>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</si>
  <si>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</si>
  <si>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</si>
  <si>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</si>
  <si>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</si>
  <si>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</si>
  <si>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</si>
  <si>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</si>
  <si>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</si>
  <si>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</si>
  <si>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</si>
  <si>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</si>
  <si>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</si>
  <si>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</si>
  <si>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</si>
  <si>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</si>
  <si>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</si>
  <si>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</si>
  <si>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</si>
  <si>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</si>
  <si>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</si>
  <si>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</si>
  <si>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</si>
  <si>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</si>
  <si>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</si>
  <si>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</si>
  <si>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</si>
  <si>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</si>
  <si>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</si>
  <si>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</si>
  <si>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</si>
  <si>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</si>
  <si>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</si>
  <si>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</si>
  <si>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</si>
  <si>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</si>
  <si>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</si>
  <si>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</si>
  <si>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</si>
  <si>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</si>
  <si>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</si>
  <si>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</si>
  <si>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</si>
  <si>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</si>
  <si>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</si>
  <si>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</si>
  <si>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</si>
  <si>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</si>
  <si>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</si>
  <si>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</si>
  <si>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</si>
  <si>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</si>
  <si>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</si>
  <si>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</si>
  <si>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</si>
  <si>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</si>
  <si>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</si>
  <si>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</si>
  <si>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</si>
  <si>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</si>
  <si>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</si>
  <si>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</si>
  <si>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</si>
  <si>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</si>
  <si>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</si>
  <si>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</si>
  <si>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</si>
  <si>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</si>
  <si>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</si>
  <si>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</si>
  <si>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</si>
  <si>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</si>
  <si>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</si>
  <si>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</si>
  <si>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</si>
  <si>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</si>
  <si>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</si>
  <si>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</si>
  <si>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</si>
  <si>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</si>
  <si>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</si>
  <si>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</si>
  <si>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</si>
  <si>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</si>
  <si>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</si>
  <si>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</si>
  <si>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</si>
  <si>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</si>
  <si>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</si>
  <si>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</si>
  <si>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</si>
  <si>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</si>
  <si>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</si>
  <si>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</si>
  <si>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</si>
  <si>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</si>
  <si>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</si>
  <si>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</si>
  <si>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</si>
  <si>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</si>
  <si>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</si>
  <si>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</si>
  <si>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</si>
  <si>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</si>
  <si>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</si>
  <si>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</si>
  <si>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</si>
  <si>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</si>
  <si>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</si>
  <si>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</si>
  <si>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</si>
  <si>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</si>
  <si>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</si>
  <si>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</si>
  <si>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</si>
  <si>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</si>
  <si>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</si>
  <si>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</si>
  <si>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</si>
  <si>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</si>
  <si>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</si>
  <si>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</si>
  <si>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</si>
  <si>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</si>
  <si>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</si>
  <si>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</si>
  <si>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</si>
  <si>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</si>
  <si>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</si>
  <si>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</si>
  <si>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</si>
  <si>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</si>
  <si>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</si>
  <si>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</si>
  <si>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</si>
  <si>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</si>
  <si>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</si>
  <si>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</si>
  <si>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</si>
  <si>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</si>
  <si>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</si>
  <si>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</si>
  <si>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</si>
  <si>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</si>
  <si>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</si>
  <si>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</si>
  <si>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</si>
  <si>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</si>
  <si>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</si>
  <si>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</si>
  <si>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</si>
  <si>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</si>
  <si>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</si>
  <si>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</si>
  <si>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</si>
  <si>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</si>
  <si>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</si>
  <si>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</si>
  <si>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</si>
  <si>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</si>
  <si>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</si>
  <si>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</si>
  <si>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</si>
  <si>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</si>
  <si>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</si>
  <si>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</si>
  <si>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</si>
  <si>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</si>
  <si>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</si>
  <si>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</si>
  <si>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</si>
  <si>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</si>
  <si>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</si>
  <si>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</si>
  <si>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</si>
  <si>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</si>
  <si>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</si>
  <si>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</si>
  <si>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</si>
  <si>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</si>
  <si>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</si>
  <si>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</si>
  <si>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</si>
  <si>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</si>
  <si>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</si>
  <si>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</si>
  <si>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</si>
  <si>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</si>
  <si>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</si>
  <si>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</si>
  <si>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</si>
  <si>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</si>
  <si>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</si>
  <si>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</si>
  <si>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</si>
  <si>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</si>
  <si>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</si>
  <si>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</si>
  <si>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</si>
  <si>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</si>
  <si>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</si>
  <si>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</si>
  <si>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</si>
  <si>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</si>
  <si>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</si>
  <si>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</si>
  <si>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</si>
  <si>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</si>
  <si>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</si>
  <si>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</si>
  <si>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</si>
  <si>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</si>
  <si>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</si>
  <si>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</si>
  <si>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</si>
  <si>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</si>
  <si>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</si>
  <si>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</si>
  <si>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</si>
  <si>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</si>
  <si>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</si>
  <si>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</si>
  <si>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</si>
  <si>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</si>
  <si>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</si>
  <si>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</si>
  <si>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</si>
  <si>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</si>
  <si>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</si>
  <si>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</si>
  <si>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</si>
  <si>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</si>
  <si>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</si>
  <si>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</si>
  <si>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</si>
  <si>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</si>
  <si>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</si>
  <si>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</si>
  <si>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</si>
  <si>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</si>
  <si>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</si>
  <si>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</si>
  <si>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</si>
  <si>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</si>
  <si>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</si>
  <si>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</si>
  <si>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</si>
  <si>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</si>
  <si>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</si>
  <si>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</si>
  <si>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</si>
  <si>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</si>
  <si>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</si>
  <si>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</si>
  <si>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</si>
  <si>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</si>
  <si>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</si>
  <si>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</si>
  <si>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</si>
  <si>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</si>
  <si>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</si>
  <si>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</si>
  <si>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</si>
  <si>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</si>
  <si>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</si>
  <si>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</si>
  <si>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</si>
  <si>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</si>
  <si>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</si>
  <si>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</si>
  <si>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</si>
  <si>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</si>
  <si>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</si>
  <si>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</si>
  <si>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</si>
  <si>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</si>
  <si>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</si>
  <si>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</si>
  <si>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</si>
  <si>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</si>
  <si>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</si>
  <si>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</si>
  <si>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</si>
  <si>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</si>
  <si>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</si>
  <si>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</si>
  <si>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</si>
  <si>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</si>
  <si>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</si>
  <si>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</si>
  <si>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</si>
  <si>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</si>
  <si>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</si>
  <si>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</si>
  <si>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</si>
  <si>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</si>
  <si>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</si>
  <si>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</si>
  <si>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</si>
  <si>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</si>
  <si>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</si>
  <si>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</si>
  <si>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</si>
  <si>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</si>
  <si>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</si>
  <si>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</si>
  <si>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</si>
  <si>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</si>
  <si>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</si>
  <si>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</si>
  <si>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</si>
  <si>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</si>
  <si>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</si>
  <si>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</si>
  <si>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</si>
  <si>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</si>
  <si>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</si>
  <si>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</si>
  <si>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</si>
  <si>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</si>
  <si>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</si>
  <si>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</si>
  <si>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</si>
  <si>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</si>
  <si>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</si>
  <si>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</si>
  <si>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</si>
  <si>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</si>
  <si>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</si>
  <si>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</si>
  <si>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</si>
  <si>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</si>
  <si>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</si>
  <si>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</si>
  <si>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</si>
  <si>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</si>
  <si>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</si>
  <si>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</si>
  <si>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</si>
  <si>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</si>
  <si>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</si>
  <si>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</si>
  <si>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</si>
  <si>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</si>
  <si>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</si>
  <si>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</si>
  <si>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</si>
  <si>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</si>
  <si>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</si>
  <si>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</si>
  <si>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</si>
  <si>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</si>
  <si>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</si>
  <si>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</si>
  <si>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</si>
  <si>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</si>
  <si>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</si>
  <si>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</si>
  <si>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</si>
  <si>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</si>
  <si>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</si>
  <si>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</si>
  <si>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</si>
  <si>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</si>
  <si>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</si>
  <si>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</si>
  <si>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</si>
  <si>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</si>
  <si>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</si>
  <si>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</si>
  <si>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</si>
  <si>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</si>
  <si>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</si>
  <si>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</si>
  <si>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</si>
  <si>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</si>
  <si>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</si>
  <si>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</si>
  <si>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</si>
  <si>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</si>
  <si>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</si>
  <si>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</si>
  <si>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</si>
  <si>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</si>
  <si>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</si>
  <si>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</si>
  <si>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</si>
  <si>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</si>
  <si>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</si>
  <si>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</si>
  <si>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</si>
  <si>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</si>
  <si>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</si>
  <si>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</si>
  <si>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</si>
  <si>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</si>
  <si>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</si>
  <si>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</si>
  <si>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</si>
  <si>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</si>
  <si>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</si>
  <si>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</si>
  <si>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</si>
  <si>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</si>
  <si>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</si>
  <si>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</si>
  <si>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</si>
  <si>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</si>
  <si>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</si>
  <si>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</si>
  <si>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</si>
  <si>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</si>
  <si>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</si>
  <si>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</si>
  <si>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</si>
  <si>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</si>
  <si>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</si>
  <si>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</si>
  <si>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</si>
  <si>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</si>
  <si>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</si>
  <si>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</si>
  <si>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</si>
  <si>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</si>
  <si>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</si>
  <si>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</si>
  <si>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</si>
  <si>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</si>
  <si>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</si>
  <si>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</si>
  <si>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</si>
  <si>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</si>
  <si>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</si>
  <si>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</si>
  <si>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</si>
  <si>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</si>
  <si>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</si>
  <si>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</si>
  <si>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</si>
  <si>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</si>
  <si>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</si>
  <si>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</si>
  <si>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</si>
  <si>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</si>
  <si>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</si>
  <si>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</si>
  <si>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</si>
  <si>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</si>
  <si>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</si>
  <si>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</si>
  <si>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</si>
  <si>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</si>
  <si>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</si>
  <si>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</si>
  <si>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</si>
  <si>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</si>
  <si>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</si>
  <si>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</si>
  <si>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</si>
  <si>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</si>
  <si>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</si>
  <si>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</si>
  <si>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</si>
  <si>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</si>
  <si>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</si>
  <si>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</si>
  <si>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</si>
  <si>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</si>
  <si>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</si>
  <si>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</si>
  <si>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</si>
  <si>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</si>
  <si>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</si>
  <si>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</si>
  <si>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</si>
  <si>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</si>
  <si>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</si>
  <si>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</si>
  <si>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</si>
  <si>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</si>
  <si>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</si>
  <si>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</si>
  <si>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</si>
  <si>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</si>
  <si>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</si>
  <si>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</si>
  <si>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</si>
  <si>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</si>
  <si>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</si>
  <si>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</si>
  <si>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</si>
  <si>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</si>
  <si>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</si>
  <si>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</si>
  <si>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</si>
  <si>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</si>
  <si>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</si>
  <si>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</si>
  <si>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</si>
  <si>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</si>
  <si>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</si>
  <si>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</si>
  <si>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</si>
  <si>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</si>
  <si>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</si>
  <si>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</si>
  <si>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</si>
  <si>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</si>
  <si>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</si>
  <si>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</si>
  <si>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</si>
  <si>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</si>
  <si>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</si>
  <si>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</si>
  <si>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</si>
  <si>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</si>
  <si>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</si>
  <si>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</si>
  <si>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</si>
  <si>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</si>
  <si>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</si>
  <si>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</si>
  <si>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</si>
  <si>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</si>
  <si>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</si>
  <si>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</si>
  <si>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</si>
  <si>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</si>
  <si>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</si>
  <si>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</si>
  <si>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</si>
  <si>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</si>
  <si>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</si>
  <si>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</si>
  <si>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</si>
  <si>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</si>
  <si>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</si>
  <si>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</si>
  <si>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</si>
  <si>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</si>
  <si>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</si>
  <si>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</si>
  <si>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</si>
  <si>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</si>
  <si>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</si>
  <si>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</si>
  <si>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</si>
  <si>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</si>
  <si>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</si>
  <si>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</si>
  <si>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</si>
  <si>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</si>
  <si>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</si>
  <si>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</si>
  <si>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</si>
  <si>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</si>
  <si>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</si>
  <si>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</si>
  <si>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</si>
  <si>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</si>
  <si>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</si>
  <si>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</si>
  <si>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</si>
  <si>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</si>
  <si>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</si>
  <si>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</si>
  <si>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</si>
  <si>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</si>
  <si>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</si>
  <si>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</si>
  <si>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</si>
  <si>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</si>
  <si>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</si>
  <si>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</si>
  <si>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</si>
  <si>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</si>
  <si>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</si>
  <si>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</si>
  <si>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</si>
  <si>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</si>
  <si>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</si>
  <si>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</si>
  <si>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</si>
  <si>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</si>
  <si>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</si>
  <si>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</si>
  <si>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</si>
  <si>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</si>
  <si>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</si>
  <si>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</si>
  <si>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</si>
  <si>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</si>
  <si>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</si>
  <si>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</si>
  <si>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</si>
  <si>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</si>
  <si>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</si>
  <si>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</si>
  <si>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</si>
  <si>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</si>
  <si>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</si>
  <si>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</si>
  <si>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</si>
  <si>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</si>
  <si>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</si>
  <si>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</si>
  <si>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</si>
  <si>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</si>
  <si>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</si>
  <si>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</si>
  <si>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</si>
  <si>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</si>
  <si>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</si>
  <si>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</si>
  <si>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</si>
  <si>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</si>
  <si>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</si>
  <si>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</si>
  <si>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</si>
  <si>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</si>
  <si>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</si>
  <si>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</si>
  <si>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</si>
  <si>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</si>
  <si>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</si>
  <si>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</si>
  <si>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</si>
  <si>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</si>
  <si>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</si>
  <si>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</si>
  <si>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</si>
  <si>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</si>
  <si>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</si>
  <si>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</si>
  <si>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</si>
  <si>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</si>
  <si>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</si>
  <si>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</si>
  <si>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</si>
  <si>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</si>
  <si>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</si>
  <si>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</si>
  <si>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</si>
  <si>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</si>
  <si>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</si>
  <si>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</si>
  <si>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</si>
  <si>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</si>
  <si>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</si>
  <si>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</si>
  <si>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</si>
  <si>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</si>
  <si>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</si>
  <si>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</si>
  <si>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</si>
  <si>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</si>
  <si>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</si>
  <si>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</si>
  <si>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</si>
  <si>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</si>
  <si>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</si>
  <si>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</si>
  <si>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</si>
  <si>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</si>
  <si>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</si>
  <si>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</si>
  <si>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</si>
  <si>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</si>
  <si>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</si>
  <si>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</si>
  <si>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</si>
  <si>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</si>
  <si>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</si>
  <si>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</si>
  <si>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</si>
  <si>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</si>
  <si>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</si>
  <si>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</si>
  <si>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</si>
  <si>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</si>
  <si>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</si>
  <si>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</si>
  <si>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</si>
  <si>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</si>
  <si>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</si>
  <si>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</si>
  <si>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</si>
  <si>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</si>
  <si>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</si>
  <si>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</si>
  <si>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</si>
  <si>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</si>
  <si>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</si>
  <si>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</si>
  <si>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</si>
  <si>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</si>
  <si>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</si>
  <si>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</si>
  <si>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</si>
  <si>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</si>
  <si>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</si>
  <si>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</si>
  <si>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</si>
  <si>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</si>
  <si>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</si>
  <si>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</si>
  <si>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</si>
  <si>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</si>
  <si>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</si>
  <si>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</si>
  <si>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</si>
  <si>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</si>
  <si>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</si>
  <si>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</si>
  <si>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</si>
  <si>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</si>
  <si>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</si>
  <si>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</si>
  <si>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</si>
  <si>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</si>
  <si>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</si>
  <si>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</si>
  <si>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</si>
  <si>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</si>
  <si>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</si>
  <si>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</si>
  <si>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</si>
  <si>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</si>
  <si>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</si>
  <si>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</si>
  <si>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</si>
  <si>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</si>
  <si>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</si>
  <si>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</si>
  <si>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</si>
  <si>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</si>
  <si>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</si>
  <si>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</si>
  <si>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</si>
  <si>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</si>
  <si>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</si>
  <si>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</si>
  <si>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</si>
  <si>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</si>
  <si>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</si>
  <si>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</si>
  <si>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</si>
  <si>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</si>
  <si>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</si>
  <si>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</si>
  <si>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</si>
  <si>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</si>
  <si>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</si>
  <si>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</si>
  <si>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</si>
  <si>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</si>
  <si>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</si>
  <si>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</si>
  <si>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</si>
  <si>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</si>
  <si>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</si>
  <si>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</si>
  <si>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</si>
  <si>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</si>
  <si>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</si>
  <si>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</si>
  <si>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</si>
  <si>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</si>
  <si>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</si>
  <si>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</si>
  <si>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</si>
  <si>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</si>
  <si>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</si>
  <si>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</si>
  <si>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</si>
  <si>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</si>
  <si>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</si>
  <si>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</si>
  <si>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</si>
  <si>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</si>
  <si>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</si>
  <si>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</si>
  <si>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</si>
  <si>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</si>
  <si>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</si>
  <si>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</si>
  <si>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</si>
  <si>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</si>
  <si>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</si>
  <si>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</si>
  <si>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</si>
  <si>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</si>
  <si>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</si>
  <si>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</si>
  <si>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</si>
  <si>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</si>
  <si>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</si>
  <si>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</si>
  <si>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</si>
  <si>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</si>
  <si>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</si>
  <si>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</si>
  <si>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</si>
  <si>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</si>
  <si>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</si>
  <si>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</si>
  <si>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</si>
  <si>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</si>
  <si>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</si>
  <si>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</si>
  <si>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</si>
  <si>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</si>
  <si>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</si>
  <si>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</si>
  <si>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</si>
  <si>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</si>
  <si>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</si>
  <si>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</si>
  <si>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</si>
  <si>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</si>
  <si>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</si>
  <si>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</si>
  <si>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</si>
  <si>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</si>
  <si>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</si>
  <si>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</si>
  <si>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</si>
  <si>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</si>
  <si>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</si>
  <si>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</si>
  <si>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</si>
  <si>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</si>
  <si>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</si>
  <si>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</si>
  <si>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</si>
  <si>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</si>
  <si>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</si>
  <si>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</si>
  <si>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</si>
  <si>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</si>
  <si>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</si>
  <si>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</si>
  <si>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</si>
  <si>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</si>
  <si>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</si>
  <si>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</si>
  <si>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</si>
  <si>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</si>
  <si>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</si>
  <si>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</si>
  <si>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</si>
  <si>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</si>
  <si>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</si>
  <si>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</si>
  <si>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</si>
  <si>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</si>
  <si>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</si>
  <si>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</si>
  <si>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</si>
  <si>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</si>
  <si>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</si>
  <si>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</si>
  <si>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</si>
  <si>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</si>
  <si>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</si>
  <si>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</si>
  <si>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</si>
  <si>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</si>
  <si>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</si>
  <si>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</si>
  <si>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</si>
  <si>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</si>
  <si>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</si>
  <si>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</si>
  <si>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</si>
  <si>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</si>
  <si>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</si>
  <si>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</si>
  <si>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</si>
  <si>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</si>
  <si>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</si>
  <si>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</si>
  <si>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</si>
  <si>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</si>
  <si>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</si>
  <si>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</si>
  <si>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</si>
  <si>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</si>
  <si>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</si>
  <si>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</si>
  <si>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</si>
  <si>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</si>
  <si>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</si>
  <si>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</si>
  <si>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</si>
  <si>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</si>
  <si>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</si>
  <si>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</si>
  <si>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</si>
  <si>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</si>
  <si>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</si>
  <si>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</si>
  <si>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</si>
  <si>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</si>
  <si>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</si>
  <si>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</si>
  <si>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</si>
  <si>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</si>
  <si>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</si>
  <si>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</si>
  <si>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</si>
  <si>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</si>
  <si>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</si>
  <si>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</si>
  <si>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</si>
  <si>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</si>
  <si>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</si>
  <si>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</si>
  <si>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</si>
  <si>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</si>
  <si>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</si>
  <si>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</si>
  <si>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</si>
  <si>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</si>
  <si>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</si>
  <si>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</si>
  <si>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</si>
  <si>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</si>
  <si>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</si>
  <si>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</si>
  <si>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</si>
  <si>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</si>
  <si>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</si>
  <si>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</si>
  <si>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</si>
  <si>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</si>
  <si>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</si>
  <si>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</si>
  <si>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</si>
  <si>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</si>
  <si>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</si>
  <si>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</si>
  <si>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</si>
  <si>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</si>
  <si>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</si>
  <si>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</si>
  <si>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</si>
  <si>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</si>
  <si>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</si>
  <si>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</si>
  <si>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</si>
  <si>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</si>
  <si>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</si>
  <si>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</si>
  <si>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</si>
  <si>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</si>
  <si>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</si>
  <si>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</si>
  <si>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</si>
  <si>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</si>
  <si>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</si>
  <si>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</si>
  <si>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</si>
  <si>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</si>
  <si>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</si>
  <si>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</si>
  <si>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</si>
  <si>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</si>
  <si>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</si>
  <si>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</si>
  <si>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</si>
  <si>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</si>
  <si>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</si>
  <si>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</si>
  <si>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</si>
  <si>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</si>
  <si>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</si>
  <si>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</si>
  <si>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</si>
  <si>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</si>
  <si>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</si>
  <si>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</si>
  <si>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</si>
  <si>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</si>
  <si>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</si>
  <si>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</si>
  <si>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</si>
  <si>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</si>
  <si>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</si>
  <si>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</si>
  <si>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</si>
  <si>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</si>
  <si>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</si>
  <si>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</si>
  <si>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</si>
  <si>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</si>
  <si>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</si>
  <si>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</si>
  <si>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</si>
  <si>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</si>
  <si>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</si>
  <si>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</si>
  <si>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</si>
  <si>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</si>
  <si>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</si>
  <si>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</si>
  <si>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</si>
  <si>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</si>
  <si>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</si>
  <si>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</si>
  <si>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</si>
  <si>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</si>
  <si>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</si>
  <si>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</si>
  <si>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</si>
  <si>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</si>
  <si>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</si>
  <si>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</si>
  <si>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</si>
  <si>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</si>
  <si>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</si>
  <si>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</si>
  <si>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</si>
  <si>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</si>
  <si>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</si>
  <si>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</si>
  <si>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</si>
  <si>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</si>
  <si>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</si>
  <si>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</si>
  <si>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</si>
  <si>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</si>
  <si>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</si>
  <si>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</si>
  <si>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</si>
  <si>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</si>
  <si>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</si>
  <si>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</si>
  <si>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</si>
  <si>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</si>
  <si>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</si>
  <si>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</si>
  <si>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</si>
  <si>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</si>
  <si>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</si>
  <si>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</si>
  <si>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</si>
  <si>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</si>
  <si>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</si>
  <si>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</si>
  <si>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</si>
  <si>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</si>
  <si>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</si>
  <si>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</si>
  <si>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</si>
  <si>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</si>
  <si>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</si>
  <si>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</si>
  <si>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</si>
  <si>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</si>
  <si>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</si>
  <si>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</si>
  <si>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</si>
  <si>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</si>
  <si>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</si>
  <si>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</si>
  <si>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</si>
  <si>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</si>
  <si>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</si>
  <si>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</si>
  <si>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</si>
  <si>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</si>
  <si>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</si>
  <si>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</si>
  <si>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</si>
  <si>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</si>
  <si>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</si>
  <si>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</si>
  <si>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</si>
  <si>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</si>
  <si>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</si>
  <si>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</si>
  <si>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</si>
  <si>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</si>
  <si>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</si>
  <si>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</si>
  <si>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</si>
  <si>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</si>
  <si>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</si>
  <si>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</si>
  <si>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</si>
  <si>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</si>
  <si>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</si>
  <si>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</si>
  <si>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</si>
  <si>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</si>
  <si>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</si>
  <si>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</si>
  <si>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</si>
  <si>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</si>
  <si>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</si>
  <si>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</si>
  <si>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</si>
  <si>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</si>
  <si>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</si>
  <si>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</si>
  <si>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</si>
  <si>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</si>
  <si>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</si>
  <si>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</si>
  <si>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</si>
  <si>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</si>
  <si>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</si>
  <si>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</si>
  <si>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</si>
  <si>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</si>
  <si>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</si>
  <si>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</si>
  <si>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</si>
  <si>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</si>
  <si>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</si>
  <si>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</si>
  <si>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</si>
  <si>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</si>
  <si>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</si>
  <si>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</si>
  <si>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</si>
  <si>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</si>
  <si>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</si>
  <si>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</si>
  <si>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</si>
  <si>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</si>
  <si>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</si>
  <si>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</si>
  <si>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</si>
  <si>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</si>
  <si>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</si>
  <si>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</si>
  <si>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</si>
  <si>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</si>
  <si>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</si>
  <si>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</si>
  <si>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</si>
  <si>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</si>
  <si>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</si>
  <si>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</si>
  <si>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</si>
  <si>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</si>
  <si>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</si>
  <si>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</si>
  <si>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</si>
  <si>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</si>
  <si>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</si>
  <si>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</si>
  <si>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</si>
  <si>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</si>
  <si>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</si>
  <si>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</si>
  <si>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</si>
  <si>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</si>
  <si>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</si>
  <si>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</si>
  <si>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</si>
  <si>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</si>
  <si>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</si>
  <si>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</si>
  <si>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</si>
  <si>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</si>
  <si>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</si>
  <si>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</si>
  <si>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</si>
  <si>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</si>
  <si>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</si>
  <si>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</si>
  <si>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</si>
  <si>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</si>
  <si>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</si>
  <si>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</si>
  <si>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</si>
  <si>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</si>
  <si>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</si>
  <si>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</si>
  <si>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</si>
  <si>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</si>
  <si>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</si>
  <si>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</si>
  <si>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</si>
  <si>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</si>
  <si>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</si>
  <si>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</si>
  <si>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</si>
  <si>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</si>
  <si>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</si>
  <si>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</si>
  <si>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</si>
  <si>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</si>
  <si>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</si>
  <si>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</si>
  <si>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</si>
  <si>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</si>
  <si>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</si>
  <si>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</si>
  <si>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</si>
  <si>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</si>
  <si>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</si>
  <si>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</si>
  <si>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</si>
  <si>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</si>
  <si>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</si>
  <si>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</si>
  <si>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</si>
  <si>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</si>
  <si>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</si>
  <si>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</si>
  <si>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</si>
  <si>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</si>
  <si>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</si>
  <si>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</si>
  <si>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</si>
  <si>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</si>
  <si>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</si>
  <si>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</si>
  <si>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</si>
  <si>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</si>
  <si>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</si>
  <si>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</si>
  <si>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</si>
  <si>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</si>
  <si>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</si>
  <si>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</si>
  <si>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</si>
  <si>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</si>
  <si>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</si>
  <si>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</si>
  <si>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</si>
  <si>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</si>
  <si>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</si>
  <si>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</si>
  <si>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</si>
  <si>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</si>
  <si>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</si>
  <si>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</si>
  <si>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</si>
  <si>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</si>
  <si>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</si>
  <si>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</si>
  <si>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</si>
  <si>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</si>
  <si>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</si>
  <si>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</si>
  <si>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</si>
  <si>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</si>
  <si>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</si>
  <si>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</si>
  <si>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</si>
  <si>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</si>
  <si>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</si>
  <si>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</si>
  <si>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</si>
  <si>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</si>
  <si>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</si>
  <si>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</si>
  <si>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</si>
  <si>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</si>
  <si>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</si>
  <si>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</si>
  <si>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</si>
  <si>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</si>
  <si>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</si>
  <si>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</si>
  <si>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</si>
  <si>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</si>
  <si>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</si>
  <si>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</si>
  <si>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</si>
  <si>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</si>
  <si>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</si>
  <si>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</si>
  <si>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</si>
  <si>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</si>
  <si>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</si>
  <si>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</si>
  <si>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</si>
  <si>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</si>
  <si>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</si>
  <si>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</si>
  <si>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</si>
  <si>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</si>
  <si>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</si>
  <si>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</si>
  <si>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</si>
  <si>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</si>
  <si>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</si>
  <si>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</si>
  <si>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</si>
  <si>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</si>
  <si>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</si>
  <si>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</si>
  <si>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</si>
  <si>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</si>
  <si>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</si>
  <si>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</si>
  <si>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</si>
  <si>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</si>
  <si>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</si>
  <si>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</si>
  <si>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</si>
  <si>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</si>
  <si>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</si>
  <si>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</si>
  <si>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</si>
  <si>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</si>
  <si>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</si>
  <si>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</si>
  <si>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</si>
  <si>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</si>
  <si>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</si>
  <si>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</si>
  <si>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</si>
  <si>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</si>
  <si>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</si>
  <si>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</si>
  <si>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</si>
  <si>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</si>
  <si>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</si>
  <si>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</si>
  <si>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</si>
  <si>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</si>
  <si>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</si>
  <si>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</si>
  <si>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</si>
  <si>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</si>
  <si>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</si>
  <si>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</si>
  <si>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</si>
  <si>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</si>
  <si>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</si>
  <si>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</si>
  <si>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</si>
  <si>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</si>
  <si>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</si>
  <si>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</si>
  <si>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</si>
  <si>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</si>
  <si>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</si>
  <si>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</si>
  <si>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</si>
  <si>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</si>
  <si>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</si>
  <si>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</si>
  <si>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</si>
  <si>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</si>
  <si>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</si>
  <si>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</si>
  <si>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</si>
  <si>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</si>
  <si>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</si>
  <si>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</si>
  <si>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</si>
  <si>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</si>
  <si>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</si>
  <si>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</si>
  <si>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</si>
  <si>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</si>
  <si>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</si>
  <si>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</si>
  <si>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</si>
  <si>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</si>
  <si>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</si>
  <si>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</si>
  <si>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</si>
  <si>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</si>
  <si>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</si>
  <si>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</si>
  <si>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</si>
  <si>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</si>
  <si>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</si>
  <si>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</si>
  <si>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</si>
  <si>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</si>
  <si>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</si>
  <si>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</si>
  <si>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</si>
  <si>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</si>
  <si>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</si>
  <si>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</si>
  <si>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</si>
  <si>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</si>
  <si>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</si>
  <si>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</si>
  <si>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</si>
  <si>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</si>
  <si>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</si>
  <si>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</si>
  <si>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</si>
  <si>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</si>
  <si>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</si>
  <si>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</si>
  <si>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</si>
  <si>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</si>
  <si>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</si>
  <si>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</si>
  <si>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</si>
  <si>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</si>
  <si>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</si>
  <si>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</si>
  <si>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</si>
  <si>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</si>
  <si>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</si>
  <si>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</si>
  <si>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</si>
  <si>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</si>
  <si>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</si>
  <si>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</si>
  <si>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</si>
  <si>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</si>
  <si>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</si>
  <si>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</si>
  <si>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</si>
  <si>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</si>
  <si>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</si>
  <si>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</si>
  <si>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</si>
  <si>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</si>
  <si>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</si>
  <si>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</si>
  <si>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</si>
  <si>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</si>
  <si>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</si>
  <si>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</si>
  <si>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</si>
  <si>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</si>
  <si>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</si>
  <si>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</si>
  <si>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</si>
  <si>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</si>
  <si>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</si>
  <si>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</si>
  <si>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</si>
  <si>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</si>
  <si>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</si>
  <si>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</si>
  <si>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</si>
  <si>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</si>
  <si>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</si>
  <si>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</si>
  <si>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</si>
  <si>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</si>
  <si>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</si>
  <si>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</si>
  <si>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</si>
  <si>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</si>
  <si>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</si>
  <si>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</si>
  <si>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</si>
  <si>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</si>
  <si>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</si>
  <si>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</si>
  <si>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</si>
  <si>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</si>
  <si>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</si>
  <si>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</si>
  <si>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</si>
  <si>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</si>
  <si>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</si>
  <si>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</si>
  <si>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</si>
  <si>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</si>
  <si>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</si>
  <si>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</si>
  <si>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</si>
  <si>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</si>
  <si>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</si>
  <si>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</si>
  <si>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</si>
  <si>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</si>
  <si>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</si>
  <si>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</si>
  <si>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</si>
  <si>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</si>
  <si>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</si>
  <si>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</si>
  <si>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</si>
  <si>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</si>
  <si>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</si>
  <si>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</si>
  <si>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</si>
  <si>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</si>
  <si>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</si>
  <si>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</si>
  <si>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</si>
  <si>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</si>
  <si>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</si>
  <si>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</si>
  <si>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</si>
  <si>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</si>
  <si>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</si>
  <si>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</si>
  <si>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</si>
  <si>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</si>
  <si>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</si>
  <si>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</si>
  <si>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</si>
  <si>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</si>
  <si>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</si>
  <si>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</si>
  <si>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</si>
  <si>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</si>
  <si>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</si>
  <si>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</si>
  <si>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</si>
  <si>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</si>
  <si>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</si>
  <si>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</si>
  <si>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</si>
  <si>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</si>
  <si>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</si>
  <si>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</si>
  <si>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</si>
  <si>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</si>
  <si>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</si>
  <si>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</si>
  <si>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</si>
  <si>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</si>
  <si>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</si>
  <si>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</si>
  <si>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</si>
  <si>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</si>
  <si>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</si>
  <si>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</si>
  <si>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</si>
  <si>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</si>
  <si>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</si>
  <si>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</si>
  <si>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</si>
  <si>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</si>
  <si>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</si>
  <si>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</si>
  <si>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</si>
  <si>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</si>
  <si>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</si>
  <si>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</si>
  <si>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</si>
  <si>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</si>
  <si>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</si>
  <si>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</si>
  <si>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</si>
  <si>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</si>
  <si>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</si>
  <si>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</si>
  <si>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</si>
  <si>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</si>
  <si>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</si>
  <si>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</si>
  <si>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</si>
  <si>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</si>
  <si>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</si>
  <si>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</si>
  <si>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</si>
  <si>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</si>
  <si>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</si>
  <si>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</si>
  <si>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</si>
  <si>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</si>
  <si>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</si>
  <si>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</si>
  <si>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</si>
  <si>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</si>
  <si>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</si>
  <si>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</si>
  <si>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</si>
  <si>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</si>
  <si>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</si>
  <si>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</si>
  <si>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</si>
  <si>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</si>
  <si>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</si>
  <si>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</si>
  <si>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</si>
  <si>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</si>
  <si>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</si>
  <si>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</si>
  <si>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</si>
  <si>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</si>
  <si>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</si>
  <si>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</si>
  <si>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</si>
  <si>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</si>
  <si>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</si>
  <si>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</si>
  <si>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</si>
  <si>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</si>
  <si>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</si>
  <si>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</si>
  <si>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</si>
  <si>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</si>
  <si>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</si>
  <si>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</si>
  <si>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</si>
  <si>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</si>
  <si>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</si>
  <si>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</si>
  <si>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</si>
  <si>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</si>
  <si>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</si>
  <si>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</si>
  <si>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</si>
  <si>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</si>
  <si>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</si>
  <si>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</si>
  <si>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</si>
  <si>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</si>
  <si>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</si>
  <si>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</si>
  <si>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</si>
  <si>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</si>
  <si>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</si>
  <si>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</si>
  <si>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</si>
  <si>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</si>
  <si>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</si>
  <si>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</si>
  <si>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</si>
  <si>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</si>
  <si>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</si>
  <si>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</si>
  <si>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</si>
  <si>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</si>
  <si>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</si>
  <si>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</si>
  <si>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</si>
  <si>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</si>
  <si>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</si>
  <si>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</si>
  <si>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</si>
  <si>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</si>
  <si>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</si>
  <si>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</si>
  <si>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</si>
  <si>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</si>
  <si>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</si>
  <si>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</si>
  <si>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</si>
  <si>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</si>
  <si>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</si>
  <si>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</si>
  <si>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</si>
  <si>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</si>
  <si>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</si>
  <si>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</si>
  <si>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</si>
  <si>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</si>
  <si>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</si>
  <si>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</si>
  <si>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</si>
  <si>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</si>
  <si>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</si>
  <si>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</si>
  <si>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</si>
  <si>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</si>
  <si>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</si>
  <si>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</si>
  <si>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</si>
  <si>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</si>
  <si>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</si>
  <si>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</si>
  <si>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</si>
  <si>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</si>
  <si>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</si>
  <si>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</si>
  <si>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</si>
  <si>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</si>
  <si>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</si>
  <si>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</si>
  <si>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</si>
  <si>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</si>
  <si>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</si>
  <si>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</si>
  <si>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</si>
  <si>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</si>
  <si>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</si>
  <si>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</si>
  <si>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</si>
  <si>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</si>
  <si>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</si>
  <si>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</si>
  <si>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</si>
  <si>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</si>
  <si>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</si>
  <si>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</si>
  <si>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</si>
  <si>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</si>
  <si>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</si>
  <si>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</si>
  <si>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</si>
  <si>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</si>
  <si>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</si>
  <si>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</si>
  <si>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</si>
  <si>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</si>
  <si>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</si>
  <si>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</si>
  <si>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</si>
  <si>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</si>
  <si>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</si>
  <si>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</si>
  <si>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</si>
  <si>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</si>
  <si>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</si>
  <si>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</si>
  <si>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</si>
  <si>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</si>
  <si>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</si>
  <si>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</si>
  <si>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</si>
  <si>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</si>
  <si>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</si>
  <si>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</si>
  <si>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</si>
  <si>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</si>
  <si>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</si>
  <si>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</si>
  <si>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</si>
  <si>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</si>
  <si>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</si>
  <si>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</si>
  <si>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</si>
  <si>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</si>
  <si>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</si>
  <si>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</si>
  <si>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</si>
  <si>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</si>
  <si>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</si>
  <si>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</si>
  <si>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</si>
  <si>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</si>
  <si>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</si>
  <si>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</si>
  <si>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</si>
  <si>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</si>
  <si>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</si>
  <si>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</si>
  <si>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</si>
  <si>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</si>
  <si>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</si>
  <si>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</si>
  <si>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</si>
  <si>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</si>
  <si>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</si>
  <si>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</si>
  <si>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</si>
  <si>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</si>
  <si>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</si>
  <si>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</si>
  <si>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</si>
  <si>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</si>
  <si>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</si>
  <si>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</si>
  <si>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</si>
  <si>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</si>
  <si>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</si>
  <si>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</si>
  <si>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</si>
  <si>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</si>
  <si>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</si>
  <si>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</si>
  <si>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</si>
  <si>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</si>
  <si>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</si>
  <si>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</si>
  <si>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</si>
  <si>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</si>
  <si>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</si>
  <si>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</si>
  <si>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</si>
  <si>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</si>
  <si>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</si>
  <si>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</si>
  <si>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</si>
  <si>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</si>
  <si>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</si>
  <si>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</si>
  <si>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</si>
  <si>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</si>
  <si>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</si>
  <si>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</si>
  <si>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</si>
  <si>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</si>
  <si>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</si>
  <si>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</si>
  <si>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</si>
  <si>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</si>
  <si>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</si>
  <si>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</si>
  <si>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</si>
  <si>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</si>
  <si>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</si>
  <si>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</si>
  <si>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</si>
  <si>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</si>
  <si>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</si>
  <si>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</si>
  <si>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</si>
  <si>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</si>
  <si>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</si>
  <si>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</si>
  <si>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</si>
  <si>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</si>
  <si>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</si>
  <si>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</si>
  <si>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</si>
  <si>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</si>
  <si>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</si>
  <si>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</si>
  <si>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</si>
  <si>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</si>
  <si>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</si>
  <si>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</si>
  <si>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</si>
  <si>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</si>
  <si>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</si>
  <si>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</si>
  <si>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</si>
  <si>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</si>
  <si>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</si>
  <si>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</si>
  <si>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</si>
  <si>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</si>
  <si>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</si>
  <si>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</si>
  <si>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</si>
  <si>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</si>
  <si>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</si>
  <si>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</si>
  <si>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</si>
  <si>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</si>
  <si>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</si>
  <si>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</si>
  <si>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</si>
  <si>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</si>
  <si>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</si>
  <si>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</si>
  <si>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</si>
  <si>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</si>
  <si>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</si>
  <si>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</si>
  <si>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</si>
  <si>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</si>
  <si>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</si>
  <si>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</si>
  <si>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</si>
  <si>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</si>
  <si>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</si>
  <si>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</si>
  <si>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</si>
  <si>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</si>
  <si>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</si>
  <si>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</si>
  <si>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</si>
  <si>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</si>
  <si>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</si>
  <si>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</si>
  <si>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</si>
  <si>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</si>
  <si>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</si>
  <si>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</si>
  <si>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</si>
  <si>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</si>
  <si>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</si>
  <si>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</si>
  <si>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</si>
  <si>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</si>
  <si>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</si>
  <si>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</si>
  <si>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</si>
  <si>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</si>
  <si>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</si>
  <si>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</si>
  <si>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</si>
  <si>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</si>
  <si>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</si>
  <si>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</si>
  <si>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</si>
  <si>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</si>
  <si>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</si>
  <si>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</si>
  <si>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</si>
  <si>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</si>
  <si>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</si>
  <si>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</si>
  <si>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</si>
  <si>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</si>
  <si>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</si>
  <si>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</si>
  <si>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</si>
  <si>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</si>
  <si>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</si>
  <si>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</si>
  <si>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</si>
  <si>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</si>
  <si>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</si>
  <si>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</si>
  <si>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</si>
  <si>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</si>
  <si>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</si>
  <si>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</si>
  <si>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</si>
  <si>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</si>
  <si>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</si>
  <si>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</si>
  <si>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</si>
  <si>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</si>
  <si>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</si>
  <si>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</si>
  <si>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</si>
  <si>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</si>
  <si>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</si>
  <si>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</si>
  <si>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</si>
  <si>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</si>
  <si>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</si>
  <si>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</si>
  <si>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</si>
  <si>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</si>
  <si>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</si>
  <si>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</si>
  <si>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</si>
  <si>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</si>
  <si>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</si>
  <si>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</si>
  <si>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</si>
  <si>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</si>
  <si>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</si>
  <si>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</si>
  <si>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</si>
  <si>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</si>
  <si>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</si>
  <si>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</si>
  <si>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</si>
  <si>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</si>
  <si>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</si>
  <si>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</si>
  <si>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</si>
  <si>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</si>
  <si>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</si>
  <si>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</si>
  <si>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</si>
  <si>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</si>
  <si>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</si>
  <si>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</si>
  <si>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</si>
  <si>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</si>
  <si>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</si>
  <si>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</si>
  <si>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</si>
  <si>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</si>
  <si>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</si>
  <si>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</si>
  <si>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</si>
  <si>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</si>
  <si>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</si>
  <si>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</si>
  <si>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</si>
  <si>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</si>
  <si>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</si>
  <si>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</si>
  <si>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</si>
  <si>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</si>
  <si>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</si>
  <si>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</si>
  <si>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</si>
  <si>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</si>
  <si>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</si>
  <si>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</si>
  <si>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</si>
  <si>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</si>
  <si>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</si>
  <si>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</si>
  <si>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</si>
  <si>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</si>
  <si>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</si>
  <si>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</si>
  <si>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</si>
  <si>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</si>
  <si>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</si>
  <si>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</si>
  <si>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</si>
  <si>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</si>
  <si>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</si>
  <si>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</si>
  <si>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</si>
  <si>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</si>
  <si>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</si>
  <si>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</si>
  <si>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</si>
  <si>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</si>
  <si>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</si>
  <si>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</si>
  <si>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</si>
  <si>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</si>
  <si>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</si>
  <si>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</si>
  <si>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</si>
  <si>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</si>
  <si>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</si>
  <si>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</si>
  <si>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</si>
  <si>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</si>
  <si>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</si>
  <si>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</si>
  <si>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</si>
  <si>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</si>
  <si>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</si>
  <si>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</si>
  <si>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</si>
  <si>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</si>
  <si>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</si>
  <si>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</si>
  <si>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</si>
  <si>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</si>
  <si>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</si>
  <si>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</si>
  <si>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</si>
  <si>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</si>
  <si>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</si>
  <si>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</si>
  <si>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</si>
  <si>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</si>
  <si>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</si>
  <si>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</si>
  <si>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</si>
  <si>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</si>
  <si>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</si>
  <si>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</si>
  <si>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</si>
  <si>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</si>
  <si>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</si>
  <si>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</si>
  <si>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</si>
  <si>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</si>
  <si>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</si>
  <si>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</si>
  <si>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</si>
  <si>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</si>
  <si>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</si>
  <si>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</si>
  <si>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</si>
  <si>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</si>
  <si>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</si>
  <si>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</si>
  <si>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</si>
  <si>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</si>
  <si>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</si>
  <si>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</si>
  <si>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</si>
  <si>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</si>
  <si>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</si>
  <si>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</si>
  <si>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</si>
  <si>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</si>
  <si>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</si>
  <si>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</si>
  <si>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</si>
  <si>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</si>
  <si>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</si>
  <si>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</si>
  <si>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</si>
  <si>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</si>
  <si>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</si>
  <si>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</si>
  <si>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</si>
  <si>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</si>
  <si>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</si>
  <si>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</si>
  <si>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</si>
  <si>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</si>
  <si>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</si>
  <si>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</si>
  <si>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</si>
  <si>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</si>
  <si>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</si>
  <si>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</si>
  <si>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</si>
  <si>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</si>
  <si>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</si>
  <si>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</si>
  <si>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</si>
  <si>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</si>
  <si>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</si>
  <si>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</si>
  <si>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</si>
  <si>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</si>
  <si>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</si>
  <si>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</si>
  <si>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</si>
  <si>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</si>
  <si>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</si>
  <si>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</si>
  <si>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</si>
  <si>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</si>
  <si>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</si>
  <si>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</si>
  <si>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</si>
  <si>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</si>
  <si>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</si>
  <si>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</si>
  <si>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</si>
  <si>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</si>
  <si>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</si>
  <si>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</si>
  <si>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</si>
  <si>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</si>
  <si>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</si>
  <si>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</si>
  <si>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</si>
  <si>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</si>
  <si>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</si>
  <si>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</si>
  <si>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</si>
  <si>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</si>
  <si>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</si>
  <si>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</si>
  <si>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</si>
  <si>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</si>
  <si>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</si>
  <si>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</si>
  <si>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</si>
  <si>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</si>
  <si>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</si>
  <si>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</si>
  <si>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</si>
  <si>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</si>
  <si>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</si>
  <si>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</si>
  <si>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</si>
  <si>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</si>
  <si>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</si>
  <si>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</si>
  <si>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</si>
  <si>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</si>
  <si>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</si>
  <si>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</si>
  <si>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</si>
  <si>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</si>
  <si>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</si>
  <si>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</si>
  <si>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</si>
  <si>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</si>
  <si>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</si>
  <si>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</si>
  <si>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</si>
  <si>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</si>
  <si>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</si>
  <si>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</si>
  <si>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</si>
  <si>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</si>
  <si>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</si>
  <si>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</si>
  <si>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</si>
  <si>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</si>
  <si>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</si>
  <si>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</si>
  <si>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</si>
  <si>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</si>
  <si>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</si>
  <si>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</si>
  <si>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</si>
  <si>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</si>
  <si>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</si>
  <si>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</si>
  <si>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</si>
  <si>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</si>
  <si>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</si>
  <si>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</si>
  <si>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</si>
  <si>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</si>
  <si>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</si>
  <si>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</si>
  <si>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</si>
  <si>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</si>
  <si>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</si>
  <si>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</si>
  <si>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</si>
  <si>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</si>
  <si>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</si>
  <si>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</si>
  <si>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</si>
  <si>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</si>
  <si>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</si>
  <si>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</si>
  <si>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</si>
  <si>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</si>
  <si>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</si>
  <si>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</si>
  <si>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</si>
  <si>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</si>
  <si>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</si>
  <si>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</si>
  <si>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</si>
  <si>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</si>
  <si>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</si>
  <si>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</si>
  <si>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</si>
  <si>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</si>
  <si>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</si>
  <si>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</si>
  <si>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</si>
  <si>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</si>
  <si>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</si>
  <si>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</si>
  <si>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</si>
  <si>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</si>
  <si>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</si>
  <si>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</si>
  <si>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</si>
  <si>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</si>
  <si>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</si>
  <si>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</si>
  <si>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</si>
  <si>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</si>
  <si>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</si>
  <si>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</si>
  <si>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</si>
  <si>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</si>
  <si>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</si>
  <si>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</si>
  <si>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</si>
  <si>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</si>
  <si>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</si>
  <si>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</si>
  <si>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</si>
  <si>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</si>
  <si>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</si>
  <si>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</si>
  <si>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</si>
  <si>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</si>
  <si>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</si>
  <si>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</si>
  <si>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</si>
  <si>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</si>
  <si>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</si>
  <si>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</si>
  <si>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</si>
  <si>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</si>
  <si>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</si>
  <si>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</si>
  <si>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</si>
  <si>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</si>
  <si>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</si>
  <si>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</si>
  <si>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</si>
  <si>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</si>
  <si>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</si>
  <si>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</si>
  <si>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</si>
  <si>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</si>
  <si>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</si>
  <si>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</si>
  <si>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</si>
  <si>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</si>
  <si>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</si>
  <si>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</si>
  <si>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</si>
  <si>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</si>
  <si>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</si>
  <si>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</si>
  <si>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</si>
  <si>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</si>
  <si>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</si>
  <si>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</si>
  <si>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</si>
  <si>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</si>
  <si>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</si>
  <si>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</si>
  <si>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</si>
  <si>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</si>
  <si>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</si>
  <si>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</si>
  <si>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</si>
  <si>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</si>
  <si>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</si>
  <si>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</si>
  <si>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</si>
  <si>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</si>
  <si>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</si>
  <si>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</si>
  <si>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</si>
  <si>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</si>
  <si>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</si>
  <si>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</si>
  <si>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</si>
  <si>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</si>
  <si>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</si>
  <si>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</si>
  <si>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</si>
  <si>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</si>
  <si>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</si>
  <si>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</si>
  <si>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</si>
  <si>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</si>
  <si>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</si>
  <si>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</si>
  <si>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</si>
  <si>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</si>
  <si>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</si>
  <si>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</si>
  <si>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</si>
  <si>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</si>
  <si>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</si>
  <si>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</si>
  <si>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</si>
  <si>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</si>
  <si>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</si>
  <si>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</si>
  <si>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</si>
  <si>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</si>
  <si>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</si>
  <si>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</si>
  <si>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</si>
  <si>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</si>
  <si>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</si>
  <si>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</si>
  <si>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</si>
  <si>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</si>
  <si>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</si>
  <si>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</si>
  <si>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</si>
  <si>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</si>
  <si>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</si>
  <si>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</si>
  <si>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</si>
  <si>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</si>
  <si>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</si>
  <si>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</si>
  <si>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</si>
  <si>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</si>
  <si>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</si>
  <si>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</si>
  <si>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</si>
  <si>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</si>
  <si>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</si>
  <si>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</si>
  <si>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</si>
  <si>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</si>
  <si>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</si>
  <si>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</si>
  <si>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</si>
  <si>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</si>
  <si>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</si>
  <si>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</si>
  <si>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</si>
  <si>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</si>
  <si>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</si>
  <si>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</si>
  <si>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</si>
  <si>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</si>
  <si>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</si>
  <si>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</si>
  <si>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</si>
  <si>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</si>
  <si>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</si>
  <si>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</si>
  <si>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</si>
  <si>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</si>
  <si>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</si>
  <si>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</si>
  <si>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</si>
  <si>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</si>
  <si>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</si>
  <si>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</si>
  <si>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</si>
  <si>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</si>
  <si>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</si>
  <si>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</si>
  <si>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</si>
  <si>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</si>
  <si>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</si>
  <si>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</si>
  <si>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</si>
  <si>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</si>
  <si>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</si>
  <si>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</si>
  <si>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</si>
  <si>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</si>
  <si>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</si>
  <si>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</si>
  <si>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</si>
  <si>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</si>
  <si>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</si>
  <si>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</si>
  <si>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</si>
  <si>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</si>
  <si>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</si>
  <si>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</si>
  <si>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</si>
  <si>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</si>
  <si>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</si>
  <si>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</si>
  <si>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</si>
  <si>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</si>
  <si>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</si>
  <si>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</si>
  <si>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</si>
  <si>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</si>
  <si>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</si>
  <si>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</si>
  <si>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</si>
  <si>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</si>
  <si>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</si>
  <si>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</si>
  <si>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</si>
  <si>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</si>
  <si>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</si>
  <si>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</si>
  <si>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</si>
  <si>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</si>
  <si>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</si>
  <si>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</si>
  <si>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</si>
  <si>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</si>
  <si>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</si>
  <si>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</si>
  <si>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</si>
  <si>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</si>
  <si>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</si>
  <si>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</si>
  <si>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</si>
  <si>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</si>
  <si>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</si>
  <si>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</si>
  <si>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</si>
  <si>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</si>
  <si>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</si>
  <si>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</si>
  <si>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</si>
  <si>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</si>
  <si>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</si>
  <si>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</si>
  <si>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</si>
  <si>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</si>
  <si>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</si>
  <si>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</si>
  <si>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</si>
  <si>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</si>
  <si>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</si>
  <si>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</si>
  <si>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</si>
  <si>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</si>
  <si>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</si>
  <si>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</si>
  <si>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</si>
  <si>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</si>
  <si>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</si>
  <si>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</si>
  <si>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</si>
  <si>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</si>
  <si>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</si>
  <si>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</si>
  <si>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</si>
  <si>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</si>
  <si>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</si>
  <si>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</si>
  <si>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</si>
  <si>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</si>
  <si>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</si>
  <si>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</si>
  <si>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</si>
  <si>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</si>
  <si>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</si>
  <si>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</si>
  <si>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</si>
  <si>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</si>
  <si>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</si>
  <si>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</si>
  <si>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</si>
  <si>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</si>
  <si>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</si>
  <si>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</si>
  <si>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</si>
  <si>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</si>
  <si>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</si>
  <si>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</si>
  <si>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</si>
  <si>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</si>
  <si>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</si>
  <si>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</si>
  <si>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</si>
  <si>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</si>
  <si>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</si>
  <si>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</si>
  <si>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</si>
  <si>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</si>
  <si>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</si>
  <si>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</si>
  <si>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</si>
  <si>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</si>
  <si>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</si>
  <si>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</si>
  <si>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</si>
  <si>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</si>
  <si>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</si>
  <si>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</si>
  <si>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</si>
  <si>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</si>
  <si>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</si>
  <si>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</si>
  <si>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</si>
  <si>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</si>
  <si>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</si>
  <si>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</si>
  <si>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</si>
  <si>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</si>
  <si>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</si>
  <si>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</si>
  <si>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</si>
  <si>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</si>
  <si>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</si>
  <si>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</si>
  <si>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</si>
  <si>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</si>
  <si>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</si>
  <si>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</si>
  <si>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</si>
  <si>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</si>
  <si>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</si>
  <si>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</si>
  <si>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</si>
  <si>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</si>
  <si>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</si>
  <si>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</si>
  <si>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</si>
  <si>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</si>
  <si>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</si>
  <si>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</si>
  <si>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</si>
  <si>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</si>
  <si>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</si>
  <si>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</si>
  <si>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</si>
  <si>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</si>
  <si>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</si>
  <si>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</si>
  <si>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</si>
  <si>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</si>
  <si>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</si>
  <si>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</si>
  <si>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</si>
  <si>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</si>
  <si>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</si>
  <si>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</si>
  <si>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</si>
  <si>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</si>
  <si>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</si>
  <si>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</si>
  <si>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</si>
  <si>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</si>
  <si>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</si>
  <si>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</si>
  <si>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</si>
  <si>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</si>
  <si>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</si>
  <si>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</si>
  <si>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</si>
  <si>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</si>
  <si>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</si>
  <si>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</si>
  <si>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</si>
  <si>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</si>
  <si>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</si>
  <si>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</si>
  <si>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</si>
  <si>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</si>
  <si>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</si>
  <si>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</si>
  <si>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</si>
  <si>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</si>
  <si>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</si>
  <si>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</si>
  <si>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</si>
  <si>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</si>
  <si>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</si>
  <si>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</si>
  <si>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</si>
  <si>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</si>
  <si>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</si>
  <si>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</si>
  <si>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</si>
  <si>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</si>
  <si>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</si>
  <si>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</si>
  <si>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</si>
  <si>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</si>
  <si>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</si>
  <si>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</si>
  <si>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</si>
  <si>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</si>
  <si>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</si>
  <si>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</si>
  <si>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</si>
  <si>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</si>
  <si>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</si>
  <si>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</si>
  <si>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</si>
  <si>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</si>
  <si>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</si>
  <si>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</si>
  <si>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</si>
  <si>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</si>
  <si>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</si>
  <si>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</si>
  <si>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</si>
  <si>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</si>
  <si>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</si>
  <si>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</si>
  <si>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</si>
  <si>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</si>
  <si>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</si>
  <si>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</si>
  <si>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</si>
  <si>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</si>
  <si>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</si>
  <si>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</si>
  <si>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</si>
  <si>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</si>
  <si>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</si>
  <si>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</si>
  <si>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</si>
  <si>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</si>
  <si>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</si>
  <si>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</si>
  <si>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</si>
  <si>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</si>
  <si>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</si>
  <si>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</si>
  <si>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</si>
  <si>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</si>
  <si>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</si>
  <si>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</si>
  <si>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</si>
  <si>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</si>
  <si>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</si>
  <si>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</si>
  <si>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</si>
  <si>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</si>
  <si>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</si>
  <si>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</si>
  <si>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</si>
  <si>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</si>
  <si>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</si>
  <si>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</si>
  <si>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</si>
  <si>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</si>
  <si>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</si>
  <si>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</si>
  <si>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</si>
  <si>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</si>
  <si>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</si>
  <si>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</si>
  <si>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</si>
  <si>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</si>
  <si>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</si>
  <si>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</si>
  <si>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</si>
  <si>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</si>
  <si>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</si>
  <si>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</si>
  <si>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</si>
  <si>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</si>
  <si>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</si>
  <si>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</si>
  <si>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</si>
  <si>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</si>
  <si>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</si>
  <si>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</si>
  <si>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</si>
  <si>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</si>
  <si>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</si>
  <si>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</si>
  <si>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</si>
  <si>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</si>
  <si>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</si>
  <si>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</si>
  <si>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</si>
  <si>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</si>
  <si>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</si>
  <si>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</si>
  <si>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</si>
  <si>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</si>
  <si>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</si>
  <si>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</si>
  <si>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</si>
  <si>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</si>
  <si>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</si>
  <si>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</si>
  <si>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</si>
  <si>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</si>
  <si>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</si>
  <si>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</si>
  <si>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</si>
  <si>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</si>
  <si>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</si>
  <si>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</si>
  <si>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</si>
  <si>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</si>
  <si>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</si>
  <si>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</si>
  <si>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</si>
  <si>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</si>
  <si>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</si>
  <si>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</si>
  <si>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</si>
  <si>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</si>
  <si>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</si>
  <si>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</si>
  <si>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</si>
  <si>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</si>
  <si>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</si>
  <si>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</si>
  <si>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</si>
  <si>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</si>
  <si>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</si>
  <si>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</si>
  <si>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</si>
  <si>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</si>
  <si>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</si>
  <si>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</si>
  <si>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</si>
  <si>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</si>
  <si>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</si>
  <si>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</si>
  <si>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</si>
  <si>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</si>
  <si>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</si>
  <si>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</si>
  <si>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</si>
  <si>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</si>
  <si>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</si>
  <si>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</si>
  <si>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</si>
  <si>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</si>
  <si>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</si>
  <si>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</si>
  <si>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</si>
  <si>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</si>
  <si>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</si>
  <si>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</si>
  <si>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</si>
  <si>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</si>
  <si>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</si>
  <si>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</si>
  <si>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</si>
  <si>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</si>
  <si>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</si>
  <si>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</si>
  <si>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</si>
  <si>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</si>
  <si>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</si>
  <si>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</si>
  <si>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</si>
  <si>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</si>
  <si>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</si>
  <si>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</si>
  <si>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</si>
  <si>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</si>
  <si>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</si>
  <si>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</si>
  <si>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</si>
  <si>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</si>
  <si>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</si>
  <si>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</si>
  <si>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</si>
  <si>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</si>
  <si>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</si>
  <si>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</si>
  <si>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</si>
  <si>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</si>
  <si>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</si>
  <si>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</si>
  <si>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</si>
  <si>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</si>
  <si>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</si>
  <si>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</si>
  <si>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</si>
  <si>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</si>
  <si>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</si>
  <si>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</si>
  <si>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</si>
  <si>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</si>
  <si>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</si>
  <si>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</si>
  <si>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</si>
  <si>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</si>
  <si>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</si>
  <si>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</si>
  <si>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</si>
  <si>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</si>
  <si>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</si>
  <si>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</si>
  <si>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</si>
  <si>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</si>
  <si>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</si>
  <si>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</si>
  <si>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</si>
  <si>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</si>
  <si>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</si>
  <si>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</si>
  <si>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</si>
  <si>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</si>
  <si>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</si>
  <si>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</si>
  <si>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</si>
  <si>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</si>
  <si>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</si>
  <si>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</si>
  <si>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</si>
  <si>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</si>
  <si>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</si>
  <si>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</si>
  <si>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</si>
  <si>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</si>
  <si>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</si>
  <si>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</si>
  <si>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</si>
  <si>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</si>
  <si>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</si>
  <si>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</si>
  <si>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</si>
  <si>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</si>
  <si>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</si>
  <si>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</si>
  <si>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</si>
  <si>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</si>
  <si>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</si>
  <si>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</si>
  <si>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</si>
  <si>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</si>
  <si>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</si>
  <si>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</si>
  <si>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</si>
  <si>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</si>
  <si>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</si>
  <si>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</si>
  <si>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</si>
  <si>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</si>
  <si>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</si>
  <si>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</si>
  <si>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</si>
  <si>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</si>
  <si>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</si>
  <si>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</si>
  <si>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</si>
  <si>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</si>
  <si>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</si>
  <si>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</si>
  <si>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</si>
  <si>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</si>
  <si>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</si>
  <si>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</si>
  <si>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</si>
  <si>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</si>
  <si>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</si>
  <si>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</si>
  <si>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</si>
  <si>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</si>
  <si>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</si>
  <si>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</si>
  <si>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</si>
  <si>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</si>
  <si>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</si>
  <si>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</si>
  <si>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</si>
  <si>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</si>
  <si>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</si>
  <si>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</si>
  <si>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</si>
  <si>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</si>
  <si>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</si>
  <si>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</si>
  <si>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</si>
  <si>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</si>
  <si>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</si>
  <si>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</si>
  <si>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</si>
  <si>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</si>
  <si>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</si>
  <si>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</si>
  <si>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</si>
  <si>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</si>
  <si>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</si>
  <si>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</si>
  <si>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</si>
  <si>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</si>
  <si>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</si>
  <si>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</si>
  <si>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</si>
  <si>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</si>
  <si>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</si>
  <si>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</si>
  <si>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</si>
  <si>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</si>
  <si>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</si>
  <si>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</si>
  <si>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</si>
  <si>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</si>
  <si>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</si>
  <si>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</si>
  <si>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</si>
  <si>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</si>
  <si>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</si>
  <si>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</si>
  <si>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</si>
  <si>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</si>
  <si>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</si>
  <si>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</si>
  <si>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</si>
  <si>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</si>
  <si>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</si>
  <si>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</si>
  <si>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</si>
  <si>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</si>
  <si>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</si>
  <si>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</si>
  <si>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</si>
  <si>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</si>
  <si>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</si>
  <si>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</si>
  <si>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</si>
  <si>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</si>
  <si>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</si>
  <si>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</si>
  <si>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</si>
  <si>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</si>
  <si>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</si>
  <si>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</si>
  <si>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</si>
  <si>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</si>
  <si>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</si>
  <si>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</si>
  <si>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</si>
  <si>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</si>
  <si>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</si>
  <si>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</si>
  <si>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</si>
  <si>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</si>
  <si>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</si>
  <si>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</si>
  <si>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</si>
  <si>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</si>
  <si>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</si>
  <si>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</si>
  <si>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</si>
  <si>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</si>
  <si>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</si>
  <si>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</si>
  <si>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</si>
  <si>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</si>
  <si>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</si>
  <si>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</si>
  <si>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</si>
  <si>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</si>
  <si>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</si>
  <si>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</si>
  <si>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</si>
  <si>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</si>
  <si>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</si>
  <si>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</si>
  <si>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</si>
  <si>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</si>
  <si>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</si>
  <si>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</si>
  <si>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</si>
  <si>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</si>
  <si>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</si>
  <si>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</si>
  <si>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</si>
  <si>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</si>
  <si>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</si>
  <si>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</si>
  <si>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</si>
  <si>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</si>
  <si>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</si>
  <si>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</si>
  <si>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</si>
  <si>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</si>
  <si>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</si>
  <si>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</si>
  <si>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</si>
  <si>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</si>
  <si>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</si>
  <si>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</si>
  <si>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</si>
  <si>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</si>
  <si>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</si>
  <si>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</si>
  <si>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</si>
  <si>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</si>
  <si>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</si>
  <si>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</si>
  <si>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</si>
  <si>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</si>
  <si>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</si>
  <si>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</si>
  <si>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</si>
  <si>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</si>
  <si>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</si>
  <si>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</si>
  <si>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</si>
  <si>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</si>
  <si>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</si>
  <si>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</si>
  <si>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</si>
  <si>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</si>
  <si>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</si>
  <si>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</si>
  <si>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</si>
  <si>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</si>
  <si>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</si>
  <si>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</si>
  <si>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</si>
  <si>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</si>
  <si>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</si>
  <si>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</si>
  <si>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</si>
  <si>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</si>
  <si>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</si>
  <si>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</si>
  <si>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</si>
  <si>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</si>
  <si>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</si>
  <si>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</si>
  <si>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</si>
  <si>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</si>
  <si>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</si>
  <si>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</si>
  <si>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</si>
  <si>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</si>
  <si>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</si>
  <si>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</si>
  <si>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</si>
  <si>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</si>
  <si>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</si>
  <si>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</si>
  <si>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</si>
  <si>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</si>
  <si>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</si>
  <si>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</si>
  <si>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</si>
  <si>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</si>
  <si>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</si>
  <si>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</si>
  <si>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</si>
  <si>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</si>
  <si>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</si>
  <si>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</si>
  <si>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</si>
  <si>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</si>
  <si>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</si>
  <si>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</si>
  <si>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</si>
  <si>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</si>
  <si>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</si>
  <si>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</si>
  <si>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</si>
  <si>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</si>
  <si>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</si>
  <si>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</si>
  <si>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</si>
  <si>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</si>
  <si>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</si>
  <si>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</si>
  <si>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</si>
  <si>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</si>
  <si>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</si>
  <si>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</si>
  <si>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</si>
  <si>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</si>
  <si>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</si>
  <si>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</si>
  <si>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</si>
  <si>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</si>
  <si>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</si>
  <si>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</si>
  <si>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</si>
  <si>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</si>
  <si>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</si>
  <si>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</si>
  <si>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</si>
  <si>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</si>
  <si>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</si>
  <si>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</si>
  <si>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</si>
  <si>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</si>
  <si>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</si>
  <si>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</si>
  <si>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</si>
  <si>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</si>
  <si>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</si>
  <si>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</si>
  <si>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</si>
  <si>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</si>
  <si>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</si>
  <si>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</si>
  <si>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</si>
  <si>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</si>
  <si>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</si>
  <si>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</si>
  <si>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</si>
  <si>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</si>
  <si>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</si>
  <si>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</si>
  <si>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</si>
  <si>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</si>
  <si>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</si>
  <si>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</si>
  <si>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</si>
  <si>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</si>
  <si>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</si>
  <si>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</si>
  <si>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</si>
  <si>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</si>
  <si>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</si>
  <si>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</si>
  <si>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</si>
  <si>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</si>
  <si>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</si>
  <si>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</si>
  <si>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</si>
  <si>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</si>
  <si>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</si>
  <si>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</si>
  <si>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</si>
  <si>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</si>
  <si>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</si>
  <si>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</si>
  <si>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</si>
  <si>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</si>
  <si>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</si>
  <si>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</si>
  <si>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</si>
  <si>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</si>
  <si>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</si>
  <si>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</si>
  <si>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</si>
  <si>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</si>
  <si>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</si>
  <si>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</si>
  <si>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</si>
  <si>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</si>
  <si>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</si>
  <si>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</si>
  <si>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</si>
  <si>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</si>
  <si>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</si>
  <si>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</si>
  <si>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</si>
  <si>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</si>
  <si>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</si>
  <si>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</si>
  <si>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</si>
  <si>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</si>
  <si>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</si>
  <si>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</si>
  <si>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</si>
  <si>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</si>
  <si>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</si>
  <si>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</si>
  <si>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</si>
  <si>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</si>
  <si>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</si>
  <si>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</si>
  <si>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</si>
  <si>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</si>
  <si>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</si>
  <si>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</si>
  <si>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</si>
  <si>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</si>
  <si>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</si>
  <si>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</si>
  <si>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</si>
  <si>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</si>
  <si>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</si>
  <si>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</si>
  <si>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</si>
  <si>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</si>
  <si>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</si>
  <si>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</si>
  <si>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</si>
  <si>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</si>
  <si>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</si>
  <si>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</si>
  <si>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</si>
  <si>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</si>
  <si>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</si>
  <si>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</si>
  <si>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</si>
  <si>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</si>
  <si>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</si>
  <si>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</si>
  <si>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</si>
  <si>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</si>
  <si>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</si>
  <si>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</si>
  <si>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</si>
  <si>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</si>
  <si>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</si>
  <si>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</si>
  <si>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</si>
  <si>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</si>
  <si>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</si>
  <si>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</si>
  <si>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</si>
  <si>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</si>
  <si>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</si>
  <si>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</si>
  <si>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</si>
  <si>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</si>
  <si>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</si>
  <si>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</si>
  <si>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</si>
  <si>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</si>
  <si>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</si>
  <si>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</si>
  <si>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</si>
  <si>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</si>
  <si>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</si>
  <si>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</si>
  <si>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</si>
  <si>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</si>
  <si>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</si>
  <si>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</si>
  <si>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</si>
  <si>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</si>
  <si>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</si>
  <si>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</si>
  <si>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</si>
  <si>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</si>
  <si>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</si>
  <si>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</si>
  <si>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</si>
  <si>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</si>
  <si>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</si>
  <si>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</si>
  <si>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</si>
  <si>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</si>
  <si>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</si>
  <si>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</si>
  <si>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</si>
  <si>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</si>
  <si>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</si>
  <si>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</si>
  <si>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</si>
  <si>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</si>
  <si>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</si>
  <si>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</si>
  <si>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</si>
  <si>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</si>
  <si>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</si>
  <si>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</si>
  <si>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</si>
  <si>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</si>
  <si>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</si>
  <si>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</si>
  <si>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</si>
  <si>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</si>
  <si>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</si>
  <si>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</si>
  <si>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</si>
  <si>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</si>
  <si>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</si>
  <si>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</si>
  <si>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</si>
  <si>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</si>
  <si>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</si>
  <si>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</si>
  <si>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</si>
  <si>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</si>
  <si>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</si>
  <si>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</si>
  <si>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</si>
  <si>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</si>
  <si>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</si>
  <si>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</si>
  <si>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</si>
  <si>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</si>
  <si>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</si>
  <si>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</si>
  <si>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</si>
  <si>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</si>
  <si>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</si>
  <si>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</si>
  <si>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</si>
  <si>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</si>
  <si>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</si>
  <si>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</si>
  <si>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</si>
  <si>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</si>
  <si>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</si>
  <si>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</si>
  <si>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</si>
  <si>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</si>
  <si>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</si>
  <si>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</si>
  <si>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</si>
  <si>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</si>
  <si>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</si>
  <si>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</si>
  <si>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</si>
  <si>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</si>
  <si>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</si>
  <si>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</si>
  <si>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</si>
  <si>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</si>
  <si>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</si>
  <si>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</si>
  <si>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</si>
  <si>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</si>
  <si>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</si>
  <si>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</si>
  <si>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</si>
  <si>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</si>
  <si>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</si>
  <si>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</si>
  <si>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</si>
  <si>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</si>
  <si>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</si>
  <si>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</si>
  <si>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</si>
  <si>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</si>
  <si>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</si>
  <si>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</si>
  <si>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</si>
  <si>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</si>
  <si>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</si>
  <si>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</si>
  <si>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</si>
  <si>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</si>
  <si>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</si>
  <si>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</si>
  <si>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</si>
  <si>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</si>
  <si>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</si>
  <si>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</si>
  <si>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</si>
  <si>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</si>
  <si>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</si>
  <si>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</si>
  <si>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</si>
  <si>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</si>
  <si>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</si>
  <si>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</si>
  <si>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</si>
  <si>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</si>
  <si>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</si>
  <si>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</si>
  <si>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</si>
  <si>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</si>
  <si>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</si>
  <si>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</si>
  <si>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</si>
  <si>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</si>
  <si>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</si>
  <si>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</si>
  <si>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</si>
  <si>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</si>
  <si>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</si>
  <si>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</si>
  <si>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</si>
  <si>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</si>
  <si>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</si>
  <si>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</si>
  <si>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</si>
  <si>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</si>
  <si>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</si>
  <si>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</si>
  <si>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</si>
  <si>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</si>
  <si>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</si>
  <si>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</si>
  <si>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</si>
  <si>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</si>
  <si>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</si>
  <si>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</si>
  <si>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</si>
  <si>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</si>
  <si>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</si>
  <si>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</si>
  <si>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</si>
  <si>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</si>
  <si>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</si>
  <si>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</si>
  <si>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</si>
  <si>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</si>
  <si>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</si>
  <si>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</si>
  <si>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</si>
  <si>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</si>
  <si>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</si>
  <si>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</si>
  <si>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</si>
  <si>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</si>
  <si>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</si>
  <si>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</si>
  <si>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</si>
  <si>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</si>
  <si>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</si>
  <si>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</si>
  <si>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</si>
  <si>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</si>
  <si>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</si>
  <si>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</si>
  <si>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</si>
  <si>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</si>
  <si>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</si>
  <si>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</si>
  <si>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</si>
  <si>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</si>
  <si>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</si>
  <si>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</si>
  <si>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</si>
  <si>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</si>
  <si>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</si>
  <si>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</si>
  <si>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</si>
  <si>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</si>
  <si>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</si>
  <si>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</si>
  <si>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</si>
  <si>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</si>
  <si>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</si>
  <si>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</si>
  <si>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</si>
  <si>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</si>
  <si>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</si>
  <si>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</si>
  <si>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</si>
  <si>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</si>
  <si>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</si>
  <si>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</si>
  <si>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</si>
  <si>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</si>
  <si>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</si>
  <si>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</si>
  <si>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</si>
  <si>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</si>
  <si>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</si>
  <si>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</si>
  <si>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</si>
  <si>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</si>
  <si>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</si>
  <si>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</si>
  <si>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</si>
  <si>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</si>
  <si>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</si>
  <si>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</si>
  <si>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</si>
  <si>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</si>
  <si>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</si>
  <si>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</si>
  <si>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</si>
  <si>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</si>
  <si>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</si>
  <si>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</si>
  <si>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</si>
  <si>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</si>
  <si>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</si>
  <si>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</si>
  <si>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</si>
  <si>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</si>
  <si>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</si>
  <si>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</si>
  <si>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</si>
  <si>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</si>
  <si>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</si>
  <si>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</si>
  <si>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</si>
  <si>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</si>
  <si>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</si>
  <si>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</si>
  <si>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</si>
  <si>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</si>
  <si>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</si>
  <si>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</si>
  <si>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</si>
  <si>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</si>
  <si>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</si>
  <si>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</si>
  <si>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</si>
  <si>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</si>
  <si>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</si>
  <si>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</si>
  <si>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</si>
  <si>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</si>
  <si>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</si>
  <si>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</si>
  <si>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</si>
  <si>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</si>
  <si>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</si>
  <si>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</si>
  <si>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</si>
  <si>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</si>
  <si>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</si>
  <si>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</si>
  <si>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</si>
  <si>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</si>
  <si>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</si>
  <si>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</si>
  <si>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</si>
  <si>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</si>
  <si>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</si>
  <si>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</si>
  <si>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</si>
  <si>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</si>
  <si>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</si>
  <si>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</si>
  <si>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</si>
  <si>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</si>
  <si>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</si>
  <si>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</si>
  <si>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</si>
  <si>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</si>
  <si>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</si>
  <si>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</si>
  <si>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</si>
  <si>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</si>
  <si>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</si>
  <si>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</si>
  <si>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</si>
  <si>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</si>
  <si>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</si>
  <si>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</si>
  <si>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</si>
  <si>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</si>
  <si>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</si>
  <si>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</si>
  <si>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</si>
  <si>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</si>
  <si>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</si>
  <si>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</si>
  <si>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</si>
  <si>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</si>
  <si>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</si>
  <si>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</si>
  <si>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</si>
  <si>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</si>
  <si>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</si>
  <si>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</si>
  <si>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</si>
  <si>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</si>
  <si>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</si>
  <si>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</si>
  <si>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</si>
  <si>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</si>
  <si>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</si>
  <si>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</si>
  <si>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</si>
  <si>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</si>
  <si>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</si>
  <si>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</si>
  <si>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</si>
  <si>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</si>
  <si>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</si>
  <si>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</si>
  <si>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</si>
  <si>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</si>
  <si>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</si>
  <si>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</si>
  <si>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</si>
  <si>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</si>
  <si>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</si>
  <si>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</si>
  <si>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</si>
  <si>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</si>
  <si>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</si>
  <si>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</si>
  <si>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</si>
  <si>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</si>
  <si>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</si>
  <si>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</si>
  <si>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</si>
  <si>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</si>
  <si>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</si>
  <si>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</si>
  <si>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</si>
  <si>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</si>
  <si>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</si>
  <si>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</si>
  <si>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</si>
  <si>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</si>
  <si>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</si>
  <si>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</si>
  <si>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</si>
  <si>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</si>
  <si>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</si>
  <si>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</si>
  <si>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</si>
  <si>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</si>
  <si>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</si>
  <si>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</si>
  <si>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</si>
  <si>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</si>
  <si>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</si>
  <si>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</si>
  <si>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</si>
  <si>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</si>
  <si>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</si>
  <si>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</si>
  <si>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</si>
  <si>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</si>
  <si>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</si>
  <si>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</si>
  <si>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</si>
  <si>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</si>
  <si>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</si>
  <si>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</si>
  <si>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</si>
  <si>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</si>
  <si>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</si>
  <si>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</si>
  <si>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</si>
  <si>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</si>
  <si>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</si>
  <si>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</si>
  <si>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</si>
  <si>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</si>
  <si>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</si>
  <si>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</si>
  <si>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</si>
  <si>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</si>
  <si>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</si>
  <si>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</si>
  <si>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</si>
  <si>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</si>
  <si>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</si>
  <si>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</si>
  <si>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</si>
  <si>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</si>
  <si>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</si>
  <si>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</si>
  <si>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</si>
  <si>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</si>
  <si>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</si>
  <si>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</si>
  <si>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</si>
  <si>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</si>
  <si>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</si>
  <si>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</si>
  <si>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</si>
  <si>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</si>
  <si>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</si>
  <si>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</si>
  <si>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</si>
  <si>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</si>
  <si>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</si>
  <si>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</si>
  <si>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</si>
  <si>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</si>
  <si>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</si>
  <si>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</si>
  <si>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</si>
  <si>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</si>
  <si>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</si>
  <si>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</si>
  <si>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</si>
  <si>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</si>
  <si>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</si>
  <si>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</si>
  <si>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</si>
  <si>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</si>
  <si>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</si>
  <si>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</si>
  <si>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</si>
  <si>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</si>
  <si>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</si>
  <si>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</si>
  <si>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</si>
  <si>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</si>
  <si>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</si>
  <si>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</si>
  <si>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</si>
  <si>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</si>
  <si>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</si>
  <si>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</si>
  <si>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</si>
  <si>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</si>
  <si>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</si>
  <si>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</si>
  <si>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</si>
  <si>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</si>
  <si>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</si>
  <si>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</si>
  <si>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</si>
  <si>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</si>
  <si>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</si>
  <si>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</si>
  <si>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</si>
  <si>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</si>
  <si>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</si>
  <si>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</si>
  <si>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</si>
  <si>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</si>
  <si>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</si>
  <si>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</si>
  <si>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</si>
  <si>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</si>
  <si>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</si>
  <si>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</si>
  <si>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</si>
  <si>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</si>
  <si>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</si>
  <si>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</si>
  <si>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</si>
  <si>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</si>
  <si>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</si>
  <si>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</si>
  <si>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</si>
  <si>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</si>
  <si>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</si>
  <si>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</si>
  <si>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</si>
  <si>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</si>
  <si>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</si>
  <si>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</si>
  <si>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</si>
  <si>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</si>
  <si>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</si>
  <si>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</si>
  <si>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</si>
  <si>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</si>
  <si>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</si>
  <si>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</si>
  <si>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</si>
  <si>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</si>
  <si>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</si>
  <si>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</si>
  <si>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</si>
  <si>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</si>
  <si>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</si>
  <si>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</si>
  <si>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</si>
  <si>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</si>
  <si>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</si>
  <si>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</si>
  <si>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</si>
  <si>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</si>
  <si>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</si>
  <si>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</si>
  <si>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</si>
  <si>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</si>
  <si>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</si>
  <si>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</si>
  <si>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</si>
  <si>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</si>
  <si>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</si>
  <si>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</si>
  <si>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</si>
  <si>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</si>
  <si>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</si>
  <si>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</si>
  <si>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</si>
  <si>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</si>
  <si>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</si>
  <si>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</si>
  <si>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</si>
  <si>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</si>
  <si>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</si>
  <si>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</si>
  <si>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</si>
  <si>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</si>
  <si>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</si>
  <si>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</si>
  <si>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</si>
  <si>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</si>
  <si>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</si>
  <si>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</si>
  <si>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</si>
  <si>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</si>
  <si>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</si>
  <si>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</si>
  <si>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</si>
  <si>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</si>
  <si>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</si>
  <si>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</si>
  <si>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</si>
  <si>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</si>
  <si>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</si>
  <si>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</si>
  <si>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</si>
  <si>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</si>
  <si>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</si>
  <si>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</si>
  <si>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</si>
  <si>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</si>
  <si>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</si>
  <si>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</si>
  <si>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</si>
  <si>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</si>
  <si>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</si>
  <si>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</si>
  <si>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</si>
  <si>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</si>
  <si>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</si>
  <si>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</si>
  <si>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</si>
  <si>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</si>
  <si>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</si>
  <si>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</si>
  <si>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</si>
  <si>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</si>
  <si>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</si>
  <si>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</si>
  <si>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</si>
  <si>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</si>
  <si>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</si>
  <si>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</si>
  <si>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</si>
  <si>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</si>
  <si>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</si>
  <si>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</si>
  <si>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</si>
  <si>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</si>
  <si>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</si>
  <si>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</si>
  <si>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</si>
  <si>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</si>
  <si>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</si>
  <si>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</si>
  <si>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</si>
  <si>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</si>
  <si>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</si>
  <si>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</si>
  <si>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</si>
  <si>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</si>
  <si>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</si>
  <si>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</si>
  <si>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</si>
  <si>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</si>
  <si>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</si>
  <si>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</si>
  <si>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</si>
  <si>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</si>
  <si>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</si>
  <si>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</si>
  <si>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</si>
  <si>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</si>
  <si>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</si>
  <si>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</si>
  <si>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</si>
  <si>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</si>
  <si>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</si>
  <si>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</si>
  <si>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</si>
  <si>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</si>
  <si>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</si>
  <si>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</si>
  <si>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</si>
  <si>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</si>
  <si>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</si>
  <si>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</si>
  <si>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</si>
  <si>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</si>
  <si>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</si>
  <si>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</si>
  <si>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</si>
  <si>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</si>
  <si>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</si>
  <si>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</si>
  <si>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</si>
  <si>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</si>
  <si>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</si>
  <si>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</si>
  <si>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</si>
  <si>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</si>
  <si>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</si>
  <si>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</si>
  <si>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</si>
  <si>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</si>
  <si>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</si>
  <si>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</si>
  <si>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</si>
  <si>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</si>
  <si>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</si>
  <si>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</si>
  <si>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</si>
  <si>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</si>
  <si>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</si>
  <si>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</si>
  <si>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</si>
  <si>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</si>
  <si>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</si>
  <si>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</si>
  <si>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</si>
  <si>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</si>
  <si>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</si>
  <si>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</si>
  <si>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</si>
  <si>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</si>
  <si>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</si>
  <si>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</si>
  <si>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</si>
  <si>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</si>
  <si>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</si>
  <si>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</si>
  <si>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</si>
  <si>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</si>
  <si>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</si>
  <si>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</si>
  <si>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</si>
  <si>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</si>
  <si>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</si>
  <si>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</si>
  <si>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</si>
  <si>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</si>
  <si>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</si>
  <si>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</si>
  <si>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</si>
  <si>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</si>
  <si>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</si>
  <si>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</si>
  <si>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</si>
  <si>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</si>
  <si>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</si>
  <si>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</si>
  <si>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</si>
  <si>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</si>
  <si>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</si>
  <si>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</si>
  <si>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</si>
  <si>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</si>
  <si>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</si>
  <si>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</si>
  <si>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</si>
  <si>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</si>
  <si>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</si>
  <si>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</si>
  <si>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</si>
  <si>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</si>
  <si>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</si>
  <si>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</si>
  <si>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</si>
  <si>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</si>
  <si>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</si>
  <si>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</si>
  <si>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</si>
  <si>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</si>
  <si>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</si>
  <si>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</si>
  <si>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</si>
  <si>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</si>
  <si>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</si>
  <si>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</si>
  <si>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</si>
  <si>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</si>
  <si>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</si>
  <si>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</si>
  <si>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</si>
  <si>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</si>
  <si>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</si>
  <si>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</si>
  <si>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</si>
  <si>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</si>
  <si>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</si>
  <si>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</si>
  <si>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</si>
  <si>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</si>
  <si>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</si>
  <si>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</si>
  <si>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</si>
  <si>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</si>
  <si>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</si>
  <si>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</si>
  <si>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</si>
  <si>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</si>
  <si>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</si>
  <si>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</si>
  <si>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</si>
  <si>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</si>
  <si>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</si>
  <si>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</si>
  <si>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</si>
  <si>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</si>
  <si>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</si>
  <si>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</si>
  <si>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</si>
  <si>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</si>
  <si>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</si>
  <si>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</si>
  <si>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</si>
  <si>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</si>
  <si>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</si>
  <si>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</si>
  <si>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</si>
  <si>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</si>
  <si>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</si>
  <si>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</si>
  <si>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</si>
  <si>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</si>
  <si>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</si>
  <si>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</si>
  <si>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</si>
  <si>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</si>
  <si>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</si>
  <si>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</si>
  <si>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</si>
  <si>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</si>
  <si>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</si>
  <si>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</si>
  <si>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</si>
  <si>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</si>
  <si>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</si>
  <si>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</si>
  <si>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</si>
  <si>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</si>
  <si>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</si>
  <si>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</si>
  <si>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</si>
  <si>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</si>
  <si>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</si>
  <si>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</si>
  <si>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</si>
  <si>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</si>
  <si>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</si>
  <si>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</si>
  <si>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</si>
  <si>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</si>
  <si>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</si>
  <si>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</si>
  <si>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</si>
  <si>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</si>
  <si>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</si>
  <si>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</si>
  <si>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</si>
  <si>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</si>
  <si>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</si>
  <si>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</si>
  <si>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</si>
  <si>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</si>
  <si>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</si>
  <si>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</si>
  <si>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</si>
  <si>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</si>
  <si>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</si>
  <si>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</si>
  <si>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</si>
  <si>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</si>
  <si>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</si>
  <si>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</si>
  <si>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</si>
  <si>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</si>
  <si>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</si>
  <si>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</si>
  <si>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</si>
  <si>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</si>
  <si>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</si>
  <si>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</si>
  <si>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</si>
  <si>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</si>
  <si>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</si>
  <si>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</si>
  <si>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</si>
  <si>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</si>
  <si>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</si>
  <si>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</si>
  <si>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</si>
  <si>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</si>
  <si>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</si>
  <si>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</si>
  <si>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</si>
  <si>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</si>
  <si>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</si>
  <si>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</si>
  <si>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</si>
  <si>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</si>
  <si>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</si>
  <si>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</si>
  <si>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</si>
  <si>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</si>
  <si>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</si>
  <si>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</si>
  <si>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</si>
  <si>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</si>
  <si>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</si>
  <si>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</si>
  <si>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</si>
  <si>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</si>
  <si>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</si>
  <si>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</si>
  <si>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</si>
  <si>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</si>
  <si>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</si>
  <si>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</si>
  <si>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</si>
  <si>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</si>
  <si>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</si>
  <si>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</si>
  <si>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</si>
  <si>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</si>
  <si>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</si>
  <si>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</si>
  <si>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</si>
  <si>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</si>
  <si>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</si>
  <si>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</si>
  <si>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</si>
  <si>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</si>
  <si>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</si>
  <si>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</si>
  <si>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</si>
  <si>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</si>
  <si>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</si>
  <si>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</si>
  <si>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</si>
  <si>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</si>
  <si>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</si>
  <si>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</si>
  <si>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</si>
  <si>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</si>
  <si>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</si>
  <si>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</si>
  <si>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</si>
  <si>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</si>
  <si>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</si>
  <si>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</si>
  <si>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</si>
  <si>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</si>
  <si>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</si>
  <si>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</si>
  <si>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</si>
  <si>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</si>
  <si>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</si>
  <si>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</si>
  <si>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</si>
  <si>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</si>
  <si>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</si>
  <si>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</si>
  <si>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</si>
  <si>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</si>
  <si>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</si>
  <si>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</si>
  <si>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</si>
  <si>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</si>
  <si>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</si>
  <si>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</si>
  <si>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</si>
  <si>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</si>
  <si>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</si>
  <si>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</si>
  <si>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</si>
  <si>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</si>
  <si>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</si>
  <si>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</si>
  <si>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</si>
  <si>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</si>
  <si>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</si>
  <si>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</si>
  <si>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</si>
  <si>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</si>
  <si>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</si>
  <si>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</si>
  <si>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</si>
  <si>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</si>
  <si>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</si>
  <si>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</si>
  <si>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</si>
  <si>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</si>
  <si>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</si>
  <si>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</si>
  <si>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</si>
  <si>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</si>
  <si>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</si>
  <si>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</si>
  <si>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</si>
  <si>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</si>
  <si>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</si>
  <si>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</si>
  <si>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</si>
  <si>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</si>
  <si>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</si>
  <si>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</si>
  <si>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</si>
  <si>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</si>
  <si>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</si>
  <si>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</si>
  <si>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</si>
  <si>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</si>
  <si>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</si>
  <si>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</si>
  <si>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</si>
  <si>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</si>
  <si>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</si>
  <si>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</si>
  <si>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</si>
  <si>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</si>
  <si>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</si>
  <si>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</si>
  <si>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</si>
  <si>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</si>
  <si>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</si>
  <si>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</si>
  <si>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</si>
  <si>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</si>
  <si>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</si>
  <si>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</si>
  <si>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</si>
  <si>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</si>
  <si>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</si>
  <si>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</si>
  <si>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</si>
  <si>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</si>
  <si>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</si>
  <si>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</si>
  <si>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</si>
  <si>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</si>
  <si>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</si>
  <si>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</si>
  <si>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</si>
  <si>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</si>
  <si>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</si>
  <si>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</si>
  <si>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</si>
  <si>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</si>
  <si>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</si>
  <si>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</si>
  <si>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</si>
  <si>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</si>
  <si>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</si>
  <si>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</si>
  <si>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</si>
  <si>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</si>
  <si>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</si>
  <si>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</si>
  <si>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</si>
  <si>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</si>
  <si>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</si>
  <si>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</si>
  <si>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</si>
  <si>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</si>
  <si>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</si>
  <si>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</si>
  <si>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</si>
  <si>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</si>
  <si>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</si>
  <si>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</si>
  <si>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</si>
  <si>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</si>
  <si>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</si>
  <si>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</si>
  <si>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</si>
  <si>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</si>
  <si>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</si>
  <si>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</si>
  <si>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</si>
  <si>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</si>
  <si>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</si>
  <si>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</si>
  <si>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</si>
  <si>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</si>
  <si>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</si>
  <si>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</si>
  <si>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</si>
  <si>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</si>
  <si>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</si>
  <si>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</si>
  <si>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</si>
  <si>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</si>
  <si>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</si>
  <si>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</si>
  <si>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</si>
  <si>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</si>
  <si>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</si>
  <si>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</si>
  <si>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</si>
  <si>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</si>
  <si>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</si>
  <si>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</si>
  <si>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</si>
  <si>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</si>
  <si>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</si>
  <si>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</si>
  <si>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</si>
  <si>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</si>
  <si>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</si>
  <si>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</si>
  <si>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</si>
  <si>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</si>
  <si>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</si>
  <si>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</si>
  <si>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</si>
  <si>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</si>
  <si>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</si>
  <si>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</si>
  <si>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</si>
  <si>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</si>
  <si>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</si>
  <si>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</si>
  <si>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</si>
  <si>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</si>
  <si>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</si>
  <si>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</si>
  <si>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</si>
  <si>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</si>
  <si>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</si>
  <si>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</si>
  <si>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</si>
  <si>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</si>
  <si>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</si>
  <si>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</si>
  <si>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</si>
  <si>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</si>
  <si>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</si>
  <si>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</si>
  <si>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</si>
  <si>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</si>
  <si>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</si>
  <si>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</si>
  <si>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</si>
  <si>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</si>
  <si>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</si>
  <si>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</si>
  <si>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</si>
  <si>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</si>
  <si>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</si>
  <si>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</si>
  <si>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</si>
  <si>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</si>
  <si>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</si>
  <si>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</si>
  <si>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</si>
  <si>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</si>
  <si>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</si>
  <si>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</si>
  <si>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</si>
  <si>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</si>
  <si>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</si>
  <si>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</si>
  <si>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</si>
  <si>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</si>
  <si>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</si>
  <si>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</si>
  <si>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</si>
  <si>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</si>
  <si>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</si>
  <si>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</si>
  <si>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</si>
  <si>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</si>
  <si>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</si>
  <si>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</si>
  <si>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</si>
  <si>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</si>
  <si>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</si>
  <si>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</si>
  <si>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</si>
  <si>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</si>
  <si>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</si>
  <si>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</si>
  <si>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</si>
  <si>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</si>
  <si>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</si>
  <si>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</si>
  <si>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</si>
  <si>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</si>
  <si>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</si>
  <si>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</si>
  <si>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</si>
  <si>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</si>
  <si>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</si>
  <si>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</si>
  <si>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</si>
  <si>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</si>
  <si>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</si>
  <si>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</si>
  <si>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</si>
  <si>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</si>
  <si>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</si>
  <si>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</si>
  <si>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</si>
  <si>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</si>
  <si>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</si>
  <si>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</si>
  <si>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</si>
  <si>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</si>
  <si>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</si>
  <si>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</si>
  <si>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</si>
  <si>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</si>
  <si>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</si>
  <si>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</si>
  <si>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</si>
  <si>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</si>
  <si>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</si>
  <si>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</si>
  <si>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</si>
  <si>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</si>
  <si>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</si>
  <si>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</si>
  <si>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</si>
  <si>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</si>
  <si>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</si>
  <si>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</si>
  <si>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</si>
  <si>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</si>
  <si>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</si>
  <si>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</si>
  <si>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</si>
  <si>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</si>
  <si>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</si>
  <si>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</si>
  <si>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</si>
  <si>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</si>
  <si>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</si>
  <si>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</si>
  <si>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</si>
  <si>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</si>
  <si>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</si>
  <si>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</si>
  <si>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</si>
  <si>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</si>
  <si>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</si>
  <si>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</si>
  <si>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</si>
  <si>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</si>
  <si>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</si>
  <si>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</si>
  <si>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</si>
  <si>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</si>
  <si>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</si>
  <si>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</si>
  <si>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</si>
  <si>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</si>
  <si>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</si>
  <si>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</si>
  <si>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</si>
  <si>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</si>
  <si>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</si>
  <si>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</si>
  <si>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</si>
  <si>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</si>
  <si>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</si>
  <si>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</si>
  <si>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</si>
  <si>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</si>
  <si>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</si>
  <si>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</si>
  <si>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</si>
  <si>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</si>
  <si>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</si>
  <si>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</si>
  <si>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</si>
  <si>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</si>
  <si>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</si>
  <si>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</si>
  <si>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</si>
  <si>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</si>
  <si>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</si>
  <si>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</si>
  <si>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</si>
  <si>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</si>
  <si>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</si>
  <si>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</si>
  <si>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</si>
  <si>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</si>
  <si>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</si>
  <si>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</si>
  <si>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</si>
  <si>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</si>
  <si>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</si>
  <si>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</si>
  <si>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</si>
  <si>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</si>
  <si>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</si>
  <si>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</si>
  <si>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</si>
  <si>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</si>
  <si>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</si>
  <si>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</si>
  <si>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</si>
  <si>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</si>
  <si>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</si>
  <si>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</si>
  <si>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</si>
  <si>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</si>
  <si>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</si>
  <si>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</si>
  <si>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</si>
  <si>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</si>
  <si>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</si>
  <si>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</si>
  <si>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</si>
  <si>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</si>
  <si>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</si>
  <si>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</si>
  <si>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</si>
  <si>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</si>
  <si>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</si>
  <si>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</si>
  <si>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</si>
  <si>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</si>
  <si>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</si>
  <si>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</si>
  <si>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</si>
  <si>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</si>
  <si>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</si>
  <si>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</si>
  <si>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</si>
  <si>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</si>
  <si>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</si>
  <si>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</si>
  <si>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</si>
  <si>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</si>
  <si>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</si>
  <si>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</si>
  <si>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</si>
  <si>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</si>
  <si>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</si>
  <si>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</si>
  <si>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</si>
  <si>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</si>
  <si>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</si>
  <si>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</si>
  <si>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</si>
  <si>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</si>
  <si>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</si>
  <si>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</si>
  <si>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</si>
  <si>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</si>
  <si>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</si>
  <si>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</si>
  <si>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</si>
  <si>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</si>
  <si>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</si>
  <si>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</si>
  <si>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</si>
  <si>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</si>
  <si>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</si>
  <si>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</si>
  <si>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</si>
  <si>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</si>
  <si>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</si>
  <si>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</si>
  <si>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</si>
  <si>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</si>
  <si>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</si>
  <si>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</si>
  <si>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</si>
  <si>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</si>
  <si>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</si>
  <si>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</si>
  <si>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</si>
  <si>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</si>
  <si>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</si>
  <si>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</si>
  <si>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</si>
  <si>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</si>
  <si>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</si>
  <si>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</si>
  <si>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</si>
  <si>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</si>
  <si>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</si>
  <si>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</si>
  <si>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</si>
  <si>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</si>
  <si>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</si>
  <si>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</si>
  <si>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</si>
  <si>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</si>
  <si>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</si>
  <si>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</si>
  <si>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</si>
  <si>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</si>
  <si>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</si>
  <si>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</si>
  <si>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</si>
  <si>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</si>
  <si>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</si>
  <si>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</si>
  <si>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</si>
  <si>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</si>
  <si>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</si>
  <si>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</si>
  <si>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</si>
  <si>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</si>
  <si>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</si>
  <si>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</si>
  <si>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</si>
  <si>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</si>
  <si>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</si>
  <si>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</si>
  <si>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</si>
  <si>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</si>
  <si>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</si>
  <si>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</si>
  <si>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</si>
  <si>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</si>
  <si>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</si>
  <si>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</si>
  <si>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</si>
  <si>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</si>
  <si>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</si>
  <si>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</si>
  <si>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</si>
  <si>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</si>
  <si>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</si>
  <si>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</si>
  <si>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</si>
  <si>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</si>
  <si>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</si>
  <si>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</si>
  <si>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</si>
  <si>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</si>
  <si>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</si>
  <si>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</si>
  <si>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</si>
  <si>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</si>
  <si>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</si>
  <si>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</si>
  <si>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</si>
  <si>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</si>
  <si>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</si>
  <si>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</si>
  <si>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</si>
  <si>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</si>
  <si>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</si>
  <si>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</si>
  <si>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</si>
  <si>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</si>
  <si>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</si>
  <si>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</si>
  <si>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</si>
  <si>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</si>
  <si>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</si>
  <si>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</si>
  <si>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</si>
  <si>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</si>
  <si>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</si>
  <si>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</si>
  <si>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</si>
  <si>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</si>
  <si>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</si>
  <si>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</si>
  <si>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</si>
  <si>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</si>
  <si>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</si>
  <si>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</si>
  <si>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</si>
  <si>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</si>
  <si>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</si>
  <si>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</si>
  <si>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</si>
  <si>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</si>
  <si>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</si>
  <si>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</si>
  <si>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</si>
  <si>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</si>
  <si>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</si>
  <si>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</si>
  <si>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</si>
  <si>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</si>
  <si>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</si>
  <si>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</si>
  <si>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</si>
  <si>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</si>
  <si>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</si>
  <si>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</si>
  <si>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</si>
  <si>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</si>
  <si>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</si>
  <si>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</si>
  <si>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</si>
  <si>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</si>
  <si>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</si>
  <si>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</si>
  <si>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</si>
  <si>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</si>
  <si>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</si>
  <si>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</si>
  <si>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</si>
  <si>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</si>
  <si>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</si>
  <si>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</si>
  <si>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</si>
  <si>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</si>
  <si>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</si>
  <si>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</si>
  <si>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</si>
  <si>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</si>
  <si>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</si>
  <si>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</si>
  <si>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</si>
  <si>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</si>
  <si>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</si>
  <si>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</si>
  <si>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</si>
  <si>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</si>
  <si>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</si>
  <si>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</si>
  <si>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</si>
  <si>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</si>
  <si>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</si>
  <si>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</si>
  <si>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</si>
  <si>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</si>
  <si>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</si>
  <si>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</si>
  <si>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</si>
  <si>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</si>
  <si>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</si>
  <si>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</si>
  <si>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</si>
  <si>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</si>
  <si>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</si>
  <si>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</si>
  <si>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</si>
  <si>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</si>
  <si>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</si>
  <si>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</si>
  <si>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</si>
  <si>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</si>
  <si>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</si>
  <si>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</si>
  <si>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</si>
  <si>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</si>
  <si>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</si>
  <si>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</si>
  <si>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</si>
  <si>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</si>
  <si>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</si>
  <si>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</si>
  <si>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</si>
  <si>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</si>
  <si>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</si>
  <si>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</si>
  <si>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</si>
  <si>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</si>
  <si>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</si>
  <si>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</si>
  <si>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</si>
  <si>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</si>
  <si>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</si>
  <si>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</si>
  <si>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</si>
  <si>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</si>
  <si>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</si>
  <si>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</si>
  <si>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</si>
  <si>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</si>
  <si>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</si>
  <si>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</si>
  <si>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</si>
  <si>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</si>
  <si>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</si>
  <si>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</si>
  <si>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</si>
  <si>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</si>
  <si>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</si>
  <si>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</si>
  <si>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</si>
  <si>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</si>
  <si>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</si>
  <si>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</si>
  <si>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</si>
  <si>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</si>
  <si>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</si>
  <si>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</si>
  <si>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</si>
  <si>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</si>
  <si>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</si>
  <si>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</si>
  <si>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</si>
  <si>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</si>
  <si>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</si>
  <si>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</si>
  <si>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</si>
  <si>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</si>
  <si>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</si>
  <si>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</si>
  <si>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</si>
  <si>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</si>
  <si>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</si>
  <si>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</si>
  <si>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</si>
  <si>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</si>
  <si>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</si>
  <si>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</si>
  <si>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</si>
  <si>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</si>
  <si>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</si>
  <si>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</si>
  <si>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</si>
  <si>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</si>
  <si>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</si>
  <si>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</si>
  <si>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</si>
  <si>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</si>
  <si>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</si>
  <si>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</si>
  <si>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</si>
  <si>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</si>
  <si>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</si>
  <si>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</si>
  <si>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</si>
  <si>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</si>
  <si>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</si>
  <si>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</si>
  <si>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</si>
  <si>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</si>
  <si>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</si>
  <si>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</si>
  <si>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</si>
  <si>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</si>
  <si>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</si>
  <si>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</si>
  <si>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</si>
  <si>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</si>
  <si>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</si>
  <si>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</si>
  <si>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</si>
  <si>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</si>
  <si>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</si>
  <si>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</si>
  <si>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</si>
  <si>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</si>
  <si>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</si>
  <si>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</si>
  <si>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</si>
  <si>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</si>
  <si>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</si>
  <si>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</si>
  <si>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</si>
  <si>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</si>
  <si>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</si>
  <si>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</si>
  <si>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</si>
  <si>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</si>
  <si>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</si>
  <si>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</si>
  <si>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</si>
  <si>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</si>
  <si>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</si>
  <si>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</si>
  <si>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</si>
  <si>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</si>
  <si>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</si>
  <si>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</si>
  <si>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</si>
  <si>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</si>
  <si>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</si>
  <si>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</si>
  <si>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</si>
  <si>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</si>
  <si>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</si>
  <si>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</si>
  <si>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</si>
  <si>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</si>
  <si>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</si>
  <si>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</si>
  <si>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</si>
  <si>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</si>
  <si>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</si>
  <si>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</si>
  <si>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</si>
  <si>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</si>
  <si>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</si>
  <si>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</si>
  <si>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</si>
  <si>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</si>
  <si>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</si>
  <si>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</si>
  <si>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</si>
  <si>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</si>
  <si>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</si>
  <si>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</si>
  <si>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</si>
  <si>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</si>
  <si>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</si>
  <si>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</si>
  <si>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</si>
  <si>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</si>
  <si>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</si>
  <si>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</si>
  <si>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</si>
  <si>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</si>
  <si>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</si>
  <si>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</si>
  <si>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</si>
  <si>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</si>
  <si>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</si>
  <si>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</si>
  <si>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</si>
  <si>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</si>
  <si>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</si>
  <si>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</si>
  <si>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</si>
  <si>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</si>
  <si>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</si>
  <si>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</si>
  <si>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</si>
  <si>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</si>
  <si>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</si>
  <si>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</si>
  <si>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</si>
  <si>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</si>
  <si>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</si>
  <si>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</si>
  <si>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</si>
  <si>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</si>
  <si>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</si>
  <si>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</si>
  <si>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</si>
  <si>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</si>
  <si>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</si>
  <si>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</si>
  <si>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</si>
  <si>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</si>
  <si>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</si>
  <si>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</si>
  <si>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</si>
  <si>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</si>
  <si>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</si>
  <si>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</si>
  <si>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</si>
  <si>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</si>
  <si>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</si>
  <si>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</si>
  <si>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</si>
  <si>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</si>
  <si>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</si>
  <si>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</si>
  <si>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</si>
  <si>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</si>
  <si>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</si>
  <si>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</si>
  <si>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</si>
  <si>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</si>
  <si>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</si>
  <si>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</si>
  <si>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</si>
  <si>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</si>
  <si>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</si>
  <si>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</si>
  <si>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</si>
  <si>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</si>
  <si>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</si>
  <si>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</si>
  <si>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</si>
  <si>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</si>
  <si>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</si>
  <si>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</si>
  <si>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</si>
  <si>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</si>
  <si>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</si>
  <si>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</si>
  <si>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</si>
  <si>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</si>
  <si>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</si>
  <si>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</si>
  <si>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</si>
  <si>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</si>
  <si>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</si>
  <si>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</si>
  <si>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</si>
  <si>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</si>
  <si>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</si>
  <si>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</si>
  <si>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</si>
  <si>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</si>
  <si>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</si>
  <si>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</si>
  <si>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</si>
  <si>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</si>
  <si>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</si>
  <si>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</si>
  <si>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</si>
  <si>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</si>
  <si>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</si>
  <si>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</si>
  <si>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</si>
  <si>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</si>
  <si>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</si>
  <si>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</si>
  <si>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</si>
  <si>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</si>
  <si>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</si>
  <si>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</si>
  <si>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</si>
  <si>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</si>
  <si>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</si>
  <si>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</si>
  <si>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</si>
  <si>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</si>
  <si>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</si>
  <si>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</si>
  <si>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</si>
  <si>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</si>
  <si>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</si>
  <si>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</si>
  <si>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</si>
  <si>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</si>
  <si>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</si>
  <si>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</si>
  <si>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</si>
  <si>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</si>
  <si>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</si>
  <si>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</si>
  <si>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</si>
  <si>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</si>
  <si>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</si>
  <si>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</si>
  <si>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</si>
  <si>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</si>
  <si>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</si>
  <si>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</si>
  <si>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</si>
  <si>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</si>
  <si>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</si>
  <si>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</si>
  <si>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</si>
  <si>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</si>
  <si>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</si>
  <si>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</si>
  <si>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</si>
  <si>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</si>
  <si>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</si>
  <si>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</si>
  <si>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</si>
  <si>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</si>
  <si>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</si>
  <si>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</si>
  <si>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</si>
  <si>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</si>
  <si>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</si>
  <si>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</si>
  <si>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</si>
  <si>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</si>
  <si>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</si>
  <si>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</si>
  <si>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</si>
  <si>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</si>
  <si>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</si>
  <si>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</si>
  <si>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</si>
  <si>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</si>
  <si>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</si>
  <si>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</si>
  <si>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</si>
  <si>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</si>
  <si>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</si>
  <si>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</si>
  <si>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</si>
  <si>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</si>
  <si>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</si>
  <si>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</si>
  <si>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</si>
  <si>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</si>
  <si>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</si>
  <si>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</si>
  <si>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</si>
  <si>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</si>
  <si>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</si>
  <si>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</si>
  <si>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</si>
  <si>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</si>
  <si>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</si>
  <si>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</si>
  <si>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</si>
  <si>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</si>
  <si>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</si>
  <si>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</si>
  <si>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</si>
  <si>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</si>
  <si>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</si>
  <si>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</si>
  <si>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</si>
  <si>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</si>
  <si>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</si>
  <si>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</si>
  <si>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</si>
  <si>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</si>
  <si>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</si>
  <si>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</si>
  <si>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</si>
  <si>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</si>
  <si>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</si>
  <si>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</si>
  <si>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</si>
  <si>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</si>
  <si>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</si>
  <si>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</si>
  <si>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</si>
  <si>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</si>
  <si>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</si>
  <si>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</si>
  <si>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</si>
  <si>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</si>
  <si>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</si>
  <si>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</si>
  <si>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</si>
  <si>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</si>
  <si>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</si>
  <si>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</si>
  <si>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</si>
  <si>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</si>
  <si>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</si>
  <si>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</si>
  <si>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</si>
  <si>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</si>
  <si>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</si>
  <si>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</si>
  <si>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</si>
  <si>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</si>
  <si>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</si>
  <si>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</si>
  <si>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</si>
  <si>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</si>
  <si>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</si>
  <si>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</si>
  <si>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</si>
  <si>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</si>
  <si>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</si>
  <si>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</si>
  <si>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</si>
  <si>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</si>
  <si>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</si>
  <si>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</si>
  <si>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</si>
  <si>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</si>
  <si>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</si>
  <si>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</si>
  <si>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</si>
  <si>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</si>
  <si>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</si>
  <si>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</si>
  <si>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</si>
  <si>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</si>
  <si>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</si>
  <si>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</si>
  <si>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</si>
  <si>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</si>
  <si>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</si>
  <si>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</si>
  <si>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</si>
  <si>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</si>
  <si>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</si>
  <si>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</si>
  <si>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</si>
  <si>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</si>
  <si>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</si>
  <si>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</si>
  <si>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</si>
  <si>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</si>
  <si>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</si>
  <si>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</si>
  <si>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</si>
  <si>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</si>
  <si>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</si>
  <si>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</si>
  <si>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</si>
  <si>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</si>
  <si>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</si>
  <si>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</si>
  <si>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</si>
  <si>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</si>
  <si>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</si>
  <si>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</si>
  <si>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</si>
  <si>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</si>
  <si>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</si>
  <si>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</si>
  <si>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</si>
  <si>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</si>
  <si>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</si>
  <si>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</si>
  <si>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</si>
  <si>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</si>
  <si>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</si>
  <si>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</si>
  <si>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</si>
  <si>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</si>
  <si>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</si>
  <si>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</si>
  <si>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</si>
  <si>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</si>
  <si>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</si>
  <si>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</si>
  <si>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</si>
  <si>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</si>
  <si>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</si>
  <si>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</si>
  <si>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</si>
  <si>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</si>
  <si>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</si>
  <si>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</si>
  <si>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</si>
  <si>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</si>
  <si>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</si>
  <si>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</si>
  <si>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</si>
  <si>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</si>
  <si>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</si>
  <si>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</si>
  <si>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</si>
  <si>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</si>
  <si>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</si>
  <si>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</si>
  <si>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</si>
  <si>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</si>
  <si>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</si>
  <si>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</si>
  <si>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</si>
  <si>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</si>
  <si>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</si>
  <si>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</si>
  <si>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</si>
  <si>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</si>
  <si>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</si>
  <si>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</si>
  <si>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</si>
  <si>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</si>
  <si>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</si>
  <si>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</si>
  <si>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</si>
  <si>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</si>
  <si>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</si>
  <si>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</si>
  <si>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</si>
  <si>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</si>
  <si>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</si>
  <si>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</si>
  <si>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</si>
  <si>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</si>
  <si>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</si>
  <si>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</si>
  <si>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</si>
  <si>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</si>
  <si>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</si>
  <si>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</si>
  <si>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</si>
  <si>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</si>
  <si>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</si>
  <si>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</si>
  <si>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</si>
  <si>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</si>
  <si>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</si>
  <si>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</si>
  <si>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</si>
  <si>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</si>
  <si>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</si>
  <si>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</si>
  <si>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</si>
  <si>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</si>
  <si>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</si>
  <si>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</si>
  <si>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</si>
  <si>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</si>
  <si>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</si>
  <si>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</si>
  <si>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</si>
  <si>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</si>
  <si>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</si>
  <si>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</si>
  <si>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</si>
  <si>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</si>
  <si>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</si>
  <si>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</si>
  <si>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</si>
  <si>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</si>
  <si>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</si>
  <si>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</si>
  <si>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</si>
  <si>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</si>
  <si>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</si>
  <si>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</si>
  <si>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</si>
  <si>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</si>
  <si>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</si>
  <si>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</si>
  <si>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</si>
  <si>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</si>
  <si>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</si>
  <si>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</si>
  <si>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</si>
  <si>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</si>
  <si>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</si>
  <si>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</si>
  <si>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</si>
  <si>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</si>
  <si>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</si>
  <si>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</si>
  <si>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</si>
  <si>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</si>
  <si>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</si>
  <si>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</si>
  <si>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</si>
  <si>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</si>
  <si>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</si>
  <si>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</si>
  <si>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</si>
  <si>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</si>
  <si>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</si>
  <si>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</si>
  <si>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</si>
  <si>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</si>
  <si>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</si>
  <si>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</si>
  <si>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</si>
  <si>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</si>
  <si>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</si>
  <si>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</si>
  <si>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</si>
  <si>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</si>
  <si>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</si>
  <si>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</si>
  <si>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</si>
  <si>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</si>
  <si>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</si>
  <si>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</si>
  <si>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</si>
  <si>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</si>
  <si>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</si>
  <si>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</si>
  <si>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</si>
  <si>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</si>
  <si>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</si>
  <si>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</si>
  <si>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</si>
  <si>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</si>
  <si>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</si>
  <si>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</si>
  <si>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</si>
  <si>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</si>
  <si>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</si>
  <si>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</si>
  <si>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</si>
  <si>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</si>
  <si>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</si>
  <si>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</si>
  <si>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</si>
  <si>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</si>
  <si>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</si>
  <si>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</si>
  <si>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</si>
  <si>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</si>
  <si>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</si>
  <si>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</si>
  <si>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</si>
  <si>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</si>
  <si>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</si>
  <si>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</si>
  <si>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</si>
  <si>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</si>
  <si>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</si>
  <si>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</si>
  <si>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</si>
  <si>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</si>
  <si>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</si>
  <si>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</si>
  <si>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</si>
  <si>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</si>
  <si>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</si>
  <si>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</si>
  <si>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</si>
  <si>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</si>
  <si>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</si>
  <si>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</si>
  <si>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</si>
  <si>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</si>
  <si>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</si>
  <si>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</si>
  <si>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</si>
  <si>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</si>
  <si>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</si>
  <si>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</si>
  <si>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</si>
  <si>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</si>
  <si>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</si>
  <si>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</si>
  <si>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</si>
  <si>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</si>
  <si>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</si>
  <si>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</si>
  <si>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</si>
  <si>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</si>
  <si>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</si>
  <si>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</si>
  <si>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</si>
  <si>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</si>
  <si>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</si>
  <si>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</si>
  <si>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</si>
  <si>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</si>
  <si>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</si>
  <si>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</si>
  <si>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</si>
  <si>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</si>
  <si>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</si>
  <si>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</si>
  <si>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</si>
  <si>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</si>
  <si>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</si>
  <si>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</si>
  <si>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</si>
  <si>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</si>
  <si>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</si>
  <si>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</si>
  <si>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</si>
  <si>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</si>
  <si>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</si>
  <si>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</si>
  <si>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</si>
  <si>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</si>
  <si>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</si>
  <si>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</si>
  <si>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</si>
  <si>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</si>
  <si>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</si>
  <si>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</si>
  <si>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</si>
  <si>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</si>
  <si>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</si>
  <si>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</si>
  <si>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</si>
  <si>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</si>
  <si>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</si>
  <si>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</si>
  <si>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</si>
  <si>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</si>
  <si>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</si>
  <si>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</si>
  <si>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</si>
  <si>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</si>
  <si>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</si>
  <si>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</si>
  <si>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</si>
  <si>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</si>
  <si>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</si>
  <si>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</si>
  <si>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</si>
  <si>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</si>
  <si>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</si>
  <si>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</si>
  <si>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</si>
  <si>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</si>
  <si>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</si>
  <si>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</si>
  <si>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</si>
  <si>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</si>
  <si>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</si>
  <si>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</si>
  <si>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</si>
  <si>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</si>
  <si>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</si>
  <si>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</si>
  <si>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</si>
  <si>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</si>
  <si>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</si>
  <si>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</si>
  <si>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</si>
  <si>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</si>
  <si>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</si>
  <si>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</si>
  <si>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</si>
  <si>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</si>
  <si>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</si>
  <si>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</si>
  <si>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</si>
  <si>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</si>
  <si>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</si>
  <si>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</si>
  <si>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</si>
  <si>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</si>
  <si>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</si>
  <si>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</si>
  <si>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</si>
  <si>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</si>
  <si>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</si>
  <si>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</si>
  <si>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</si>
  <si>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</si>
  <si>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</si>
  <si>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</si>
  <si>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</si>
  <si>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</si>
  <si>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</si>
  <si>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</si>
  <si>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</si>
  <si>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</si>
  <si>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</si>
  <si>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</si>
  <si>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</si>
  <si>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</si>
  <si>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</si>
  <si>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</si>
  <si>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</si>
  <si>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</si>
  <si>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</si>
  <si>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</si>
  <si>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</si>
  <si>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</si>
  <si>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</si>
  <si>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</si>
  <si>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</si>
  <si>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</si>
  <si>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</si>
  <si>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</si>
  <si>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</si>
  <si>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</si>
  <si>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</si>
  <si>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</si>
  <si>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</si>
  <si>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</si>
  <si>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</si>
  <si>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</si>
  <si>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</si>
  <si>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</si>
  <si>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</si>
  <si>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</si>
  <si>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</si>
  <si>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</si>
  <si>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</si>
  <si>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</si>
  <si>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</si>
  <si>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</si>
  <si>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</si>
  <si>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</si>
  <si>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</si>
  <si>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</si>
  <si>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</si>
  <si>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</si>
  <si>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</si>
  <si>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</si>
  <si>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</si>
  <si>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</si>
  <si>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</si>
  <si>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</si>
  <si>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</si>
  <si>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</si>
  <si>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</si>
  <si>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</si>
  <si>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</si>
  <si>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</si>
  <si>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</si>
  <si>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</si>
  <si>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</si>
  <si>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</si>
  <si>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</si>
  <si>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</si>
  <si>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</si>
  <si>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</si>
  <si>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</si>
  <si>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</si>
  <si>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</si>
  <si>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</si>
  <si>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</si>
  <si>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</si>
  <si>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</si>
  <si>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</si>
  <si>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</si>
  <si>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</si>
  <si>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</si>
  <si>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</si>
  <si>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</si>
  <si>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</si>
  <si>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</si>
  <si>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</si>
  <si>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</si>
  <si>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</si>
  <si>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</si>
  <si>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</si>
  <si>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</si>
  <si>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</si>
  <si>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</si>
  <si>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</si>
  <si>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</si>
  <si>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</si>
  <si>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</si>
  <si>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</si>
  <si>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</si>
  <si>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</si>
  <si>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</si>
  <si>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</si>
  <si>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</si>
  <si>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</si>
  <si>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</si>
  <si>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</si>
  <si>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</si>
  <si>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</si>
  <si>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</si>
  <si>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</si>
  <si>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</si>
  <si>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</si>
  <si>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</si>
  <si>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</si>
  <si>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</si>
  <si>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</si>
  <si>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</si>
  <si>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</si>
  <si>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</si>
  <si>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</si>
  <si>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</si>
  <si>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</si>
  <si>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</si>
  <si>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</si>
  <si>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</si>
  <si>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</si>
  <si>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</si>
  <si>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</si>
  <si>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</si>
  <si>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</si>
  <si>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</si>
  <si>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</si>
  <si>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</si>
  <si>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</si>
  <si>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</si>
  <si>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</si>
  <si>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</si>
  <si>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</si>
  <si>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</si>
  <si>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</si>
  <si>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</si>
  <si>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</si>
  <si>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</si>
  <si>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</si>
  <si>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</si>
  <si>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</si>
  <si>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</si>
  <si>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</si>
  <si>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</si>
  <si>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</si>
  <si>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</si>
  <si>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</si>
  <si>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</si>
  <si>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</si>
  <si>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</si>
  <si>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</si>
  <si>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</si>
  <si>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</si>
  <si>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</si>
  <si>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</si>
  <si>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</si>
  <si>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</si>
  <si>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</si>
  <si>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</si>
  <si>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</si>
  <si>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</si>
  <si>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</si>
  <si>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</si>
  <si>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</si>
  <si>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</si>
  <si>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</si>
  <si>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</si>
  <si>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</si>
  <si>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</si>
  <si>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</si>
  <si>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</si>
  <si>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</si>
  <si>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</si>
  <si>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</si>
  <si>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</si>
  <si>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</si>
  <si>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</si>
  <si>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</si>
  <si>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</si>
  <si>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</si>
  <si>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</si>
  <si>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</si>
  <si>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</si>
  <si>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</si>
  <si>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</si>
  <si>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</si>
  <si>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</si>
  <si>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</si>
  <si>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</si>
  <si>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</si>
  <si>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</si>
  <si>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</si>
  <si>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</si>
  <si>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</si>
  <si>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</si>
  <si>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</si>
  <si>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</si>
  <si>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</si>
  <si>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</si>
  <si>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</si>
  <si>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</si>
  <si>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</si>
  <si>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</si>
  <si>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</si>
  <si>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</si>
  <si>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</si>
  <si>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</si>
  <si>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</si>
  <si>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</si>
  <si>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</si>
  <si>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</si>
  <si>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</si>
  <si>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</si>
  <si>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</si>
  <si>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</si>
  <si>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</si>
  <si>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</si>
  <si>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</si>
  <si>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</si>
  <si>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</si>
  <si>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</si>
  <si>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</si>
  <si>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</si>
  <si>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</si>
  <si>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</si>
  <si>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</si>
  <si>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</si>
  <si>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</si>
  <si>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</si>
  <si>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</si>
  <si>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</si>
  <si>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</si>
  <si>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</si>
  <si>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</si>
  <si>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</si>
  <si>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</si>
  <si>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</si>
  <si>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</si>
  <si>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</si>
  <si>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</si>
  <si>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</si>
  <si>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</si>
  <si>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</si>
  <si>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</si>
  <si>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</si>
  <si>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</si>
  <si>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</si>
  <si>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</si>
  <si>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</si>
  <si>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</si>
  <si>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</si>
  <si>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</si>
  <si>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</si>
  <si>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</si>
  <si>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</si>
  <si>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</si>
  <si>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</si>
  <si>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</si>
  <si>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</si>
  <si>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</si>
  <si>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</si>
  <si>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</si>
  <si>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</si>
  <si>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</si>
  <si>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</si>
  <si>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</si>
  <si>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</si>
  <si>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</si>
  <si>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</si>
  <si>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</si>
  <si>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</si>
  <si>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</si>
  <si>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</si>
  <si>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</si>
  <si>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</si>
  <si>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</si>
  <si>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</si>
  <si>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</si>
  <si>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</si>
  <si>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</si>
  <si>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</si>
  <si>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</si>
  <si>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</si>
  <si>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</si>
  <si>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</si>
  <si>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</si>
  <si>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</si>
  <si>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</si>
  <si>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</si>
  <si>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</si>
  <si>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</si>
  <si>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</si>
  <si>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</si>
  <si>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</si>
  <si>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</si>
  <si>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</si>
  <si>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</si>
  <si>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</si>
  <si>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</si>
  <si>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</si>
  <si>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</si>
  <si>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</si>
  <si>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</si>
  <si>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</si>
  <si>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</si>
  <si>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</si>
  <si>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</si>
  <si>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</si>
  <si>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</si>
  <si>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</si>
  <si>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</si>
  <si>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</si>
  <si>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</si>
  <si>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</si>
  <si>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</si>
  <si>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</si>
  <si>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</si>
  <si>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</si>
  <si>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</si>
  <si>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</si>
  <si>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</si>
  <si>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</si>
  <si>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</si>
  <si>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</si>
  <si>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</si>
  <si>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</si>
  <si>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</si>
  <si>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</si>
  <si>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</si>
  <si>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</si>
  <si>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</si>
  <si>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</si>
  <si>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</si>
  <si>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</si>
  <si>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</si>
  <si>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</si>
  <si>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</si>
  <si>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</si>
  <si>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</si>
  <si>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</si>
  <si>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</si>
  <si>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</si>
  <si>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</si>
  <si>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</si>
  <si>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</si>
  <si>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</si>
  <si>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</si>
  <si>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</si>
  <si>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</si>
  <si>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</si>
  <si>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</si>
  <si>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</si>
  <si>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</si>
  <si>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</si>
  <si>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</si>
  <si>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</si>
  <si>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</si>
  <si>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</si>
  <si>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</si>
  <si>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</si>
  <si>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</si>
  <si>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</si>
  <si>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</si>
  <si>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</si>
  <si>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</si>
  <si>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</si>
  <si>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</si>
  <si>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</si>
  <si>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</si>
  <si>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</si>
  <si>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</si>
  <si>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</si>
  <si>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</si>
  <si>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</si>
  <si>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</si>
  <si>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</si>
  <si>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</si>
  <si>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</si>
  <si>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</si>
  <si>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</si>
  <si>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</si>
  <si>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</si>
  <si>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</si>
  <si>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</si>
  <si>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</si>
  <si>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</si>
  <si>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</si>
  <si>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</si>
  <si>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</si>
  <si>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</si>
  <si>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</si>
  <si>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</si>
  <si>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</si>
  <si>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</si>
  <si>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</si>
  <si>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</si>
  <si>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</si>
  <si>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</si>
  <si>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</si>
  <si>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</si>
  <si>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</si>
  <si>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</si>
  <si>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</si>
  <si>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</si>
  <si>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</si>
  <si>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</si>
  <si>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</si>
  <si>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</si>
  <si>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</si>
  <si>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</si>
  <si>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</si>
  <si>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</si>
  <si>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</si>
  <si>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</si>
  <si>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</si>
  <si>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</si>
  <si>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</si>
  <si>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</si>
  <si>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</si>
  <si>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</si>
  <si>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</si>
  <si>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</si>
  <si>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</si>
  <si>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</si>
  <si>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</si>
  <si>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</si>
  <si>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</si>
  <si>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</si>
  <si>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</si>
  <si>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</si>
  <si>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</si>
  <si>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</si>
  <si>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</si>
  <si>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</si>
  <si>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</si>
  <si>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</si>
  <si>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</si>
  <si>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</si>
  <si>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</si>
  <si>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</si>
  <si>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</si>
  <si>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</si>
  <si>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</si>
  <si>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</si>
  <si>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</si>
  <si>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</si>
  <si>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</si>
  <si>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</si>
  <si>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</si>
  <si>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</si>
  <si>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</si>
  <si>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</si>
  <si>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</si>
  <si>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</si>
  <si>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</si>
  <si>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</si>
  <si>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</si>
  <si>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</si>
  <si>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</si>
  <si>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</si>
  <si>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</si>
  <si>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</si>
  <si>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</si>
  <si>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</si>
  <si>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</si>
  <si>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</si>
  <si>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</si>
  <si>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</si>
  <si>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</si>
  <si>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</si>
  <si>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</si>
  <si>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</si>
  <si>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</si>
  <si>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</si>
  <si>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</si>
  <si>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</si>
  <si>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</si>
  <si>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</si>
  <si>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</si>
  <si>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</si>
  <si>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</si>
  <si>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</si>
  <si>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</si>
  <si>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</si>
  <si>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</si>
  <si>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</si>
  <si>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</si>
  <si>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</si>
  <si>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</si>
  <si>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</si>
  <si>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</si>
  <si>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</si>
  <si>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</si>
  <si>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</si>
  <si>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</si>
  <si>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</si>
  <si>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</si>
  <si>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</si>
  <si>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</si>
  <si>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</si>
  <si>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</si>
  <si>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</si>
  <si>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</si>
  <si>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</si>
  <si>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</si>
  <si>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</si>
  <si>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</si>
  <si>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</si>
  <si>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</si>
  <si>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</si>
  <si>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</si>
  <si>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</si>
  <si>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</si>
  <si>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</si>
  <si>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</si>
  <si>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</si>
  <si>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</si>
  <si>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</si>
  <si>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</si>
  <si>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</si>
  <si>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</si>
  <si>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</si>
  <si>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</si>
  <si>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</si>
  <si>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</si>
  <si>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</si>
  <si>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</si>
  <si>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</si>
  <si>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</si>
  <si>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</si>
  <si>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</si>
  <si>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</si>
  <si>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</si>
  <si>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</si>
  <si>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</si>
  <si>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</si>
  <si>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</si>
  <si>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</si>
  <si>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</si>
  <si>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</si>
  <si>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</si>
  <si>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</si>
  <si>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</si>
  <si>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</si>
  <si>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</si>
  <si>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</si>
  <si>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</si>
  <si>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</si>
  <si>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</si>
  <si>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</si>
  <si>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</si>
  <si>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</si>
  <si>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</si>
  <si>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</si>
  <si>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</si>
  <si>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</si>
  <si>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</si>
  <si>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</si>
  <si>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</si>
  <si>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</si>
  <si>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</si>
  <si>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</si>
  <si>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</si>
  <si>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</si>
  <si>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</si>
  <si>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</si>
  <si>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</si>
  <si>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</si>
  <si>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</si>
  <si>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</si>
  <si>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</si>
  <si>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</si>
  <si>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</si>
  <si>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</si>
  <si>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</si>
  <si>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</si>
  <si>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</si>
  <si>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</si>
  <si>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</si>
  <si>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</si>
  <si>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</si>
  <si>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</si>
  <si>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</si>
  <si>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</si>
  <si>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</si>
  <si>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</si>
  <si>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</si>
  <si>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</si>
  <si>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</si>
  <si>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</si>
  <si>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</si>
  <si>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</si>
  <si>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</si>
  <si>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</si>
  <si>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</si>
  <si>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</si>
  <si>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</si>
  <si>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</si>
  <si>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</si>
  <si>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</si>
  <si>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</si>
  <si>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</si>
  <si>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</si>
  <si>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</si>
  <si>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</si>
  <si>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</si>
  <si>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</si>
  <si>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</si>
  <si>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</si>
  <si>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</si>
  <si>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</si>
  <si>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</si>
  <si>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</si>
  <si>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</si>
  <si>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</si>
  <si>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</si>
  <si>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</si>
  <si>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</si>
  <si>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</si>
  <si>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</si>
  <si>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</si>
  <si>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</si>
  <si>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</si>
  <si>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</si>
  <si>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</si>
  <si>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</si>
  <si>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</si>
  <si>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</si>
  <si>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</si>
  <si>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</si>
  <si>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</si>
  <si>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</si>
  <si>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</si>
  <si>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</si>
  <si>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</si>
  <si>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</si>
  <si>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</si>
  <si>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</si>
  <si>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</si>
  <si>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</si>
  <si>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</si>
  <si>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</si>
  <si>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</si>
  <si>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</si>
  <si>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</si>
  <si>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</si>
  <si>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</si>
  <si>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</si>
  <si>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</si>
  <si>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</si>
  <si>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</si>
  <si>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</si>
  <si>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</si>
  <si>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</si>
  <si>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</si>
  <si>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</si>
  <si>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</si>
  <si>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</si>
  <si>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</si>
  <si>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</si>
  <si>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</si>
  <si>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</si>
  <si>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</si>
  <si>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</si>
  <si>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</si>
  <si>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</si>
  <si>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</si>
  <si>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</si>
  <si>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</si>
  <si>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</si>
  <si>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</si>
  <si>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</si>
  <si>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</si>
  <si>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</si>
  <si>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</si>
  <si>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</si>
  <si>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</si>
  <si>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</si>
  <si>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</si>
  <si>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</si>
  <si>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</si>
  <si>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</si>
  <si>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</si>
  <si>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</si>
  <si>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</si>
  <si>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</si>
  <si>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</si>
  <si>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</si>
  <si>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</si>
  <si>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</si>
  <si>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</si>
  <si>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</si>
  <si>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</si>
  <si>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</si>
  <si>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</si>
  <si>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</si>
  <si>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</si>
  <si>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</si>
  <si>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</si>
  <si>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</si>
  <si>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</si>
  <si>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</si>
  <si>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</si>
  <si>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</si>
  <si>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</si>
  <si>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</si>
  <si>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</si>
  <si>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</si>
  <si>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</si>
  <si>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</si>
  <si>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</si>
  <si>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</si>
  <si>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</si>
  <si>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</si>
  <si>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</si>
  <si>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</si>
  <si>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</si>
  <si>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</si>
  <si>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</si>
  <si>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</si>
  <si>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</si>
  <si>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</si>
  <si>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</si>
  <si>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</si>
  <si>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</si>
  <si>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</si>
  <si>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</si>
  <si>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</si>
  <si>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</si>
  <si>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</si>
  <si>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</si>
  <si>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</si>
  <si>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</si>
  <si>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</si>
  <si>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</si>
  <si>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</si>
  <si>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</si>
  <si>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</si>
  <si>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</si>
  <si>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</si>
  <si>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</si>
  <si>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</si>
  <si>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</si>
  <si>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</si>
  <si>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</si>
  <si>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</si>
  <si>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</si>
  <si>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</si>
  <si>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</si>
  <si>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</si>
  <si>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</si>
  <si>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</si>
  <si>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</si>
  <si>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</si>
  <si>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</si>
  <si>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</si>
  <si>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</si>
  <si>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</si>
  <si>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</si>
  <si>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</si>
  <si>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</si>
  <si>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</si>
  <si>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</si>
  <si>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</si>
  <si>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</si>
  <si>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</si>
  <si>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</si>
  <si>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</si>
  <si>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</si>
  <si>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</si>
  <si>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</si>
  <si>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</si>
  <si>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</si>
  <si>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</si>
  <si>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</si>
  <si>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</si>
  <si>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</si>
  <si>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</si>
  <si>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</si>
  <si>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</si>
  <si>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</si>
  <si>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</si>
  <si>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</si>
  <si>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</si>
  <si>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</si>
  <si>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</si>
  <si>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</si>
  <si>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</si>
  <si>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</si>
  <si>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</si>
  <si>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</si>
  <si>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</si>
  <si>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</si>
  <si>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</si>
  <si>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</si>
  <si>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</si>
  <si>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</si>
  <si>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</si>
  <si>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</si>
  <si>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</si>
  <si>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</si>
  <si>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</si>
  <si>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</si>
  <si>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</si>
  <si>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</si>
  <si>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</si>
  <si>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</si>
  <si>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</si>
  <si>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</si>
  <si>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</si>
  <si>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</si>
  <si>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</si>
  <si>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</si>
  <si>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</si>
  <si>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</si>
  <si>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</si>
  <si>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</si>
  <si>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</si>
  <si>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</si>
  <si>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</si>
  <si>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</si>
  <si>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</si>
  <si>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</si>
  <si>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</si>
  <si>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</si>
  <si>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</si>
  <si>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</si>
  <si>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</si>
  <si>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</si>
  <si>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</si>
  <si>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</si>
  <si>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</si>
  <si>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</si>
  <si>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</si>
  <si>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</si>
  <si>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</si>
  <si>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</si>
  <si>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</si>
  <si>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</si>
  <si>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</si>
  <si>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</si>
  <si>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</si>
  <si>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</si>
  <si>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</si>
  <si>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</si>
  <si>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</si>
  <si>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</si>
  <si>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</si>
  <si>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</si>
  <si>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</si>
  <si>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</si>
  <si>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</si>
  <si>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</si>
  <si>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</si>
  <si>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</si>
  <si>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</si>
  <si>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</si>
  <si>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</si>
  <si>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</si>
  <si>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</si>
  <si>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</si>
  <si>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</si>
  <si>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</si>
  <si>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</si>
  <si>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</si>
  <si>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</si>
  <si>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</si>
  <si>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</si>
  <si>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</si>
  <si>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</si>
  <si>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</si>
  <si>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</si>
  <si>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</si>
  <si>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</si>
  <si>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</si>
  <si>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</si>
  <si>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</si>
  <si>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</si>
  <si>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</si>
  <si>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</si>
  <si>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</si>
  <si>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</si>
  <si>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</si>
  <si>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</si>
  <si>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</si>
  <si>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</si>
  <si>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</si>
  <si>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</si>
  <si>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</si>
  <si>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</si>
  <si>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</si>
  <si>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</si>
  <si>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</si>
  <si>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</si>
  <si>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</si>
  <si>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</si>
  <si>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</si>
  <si>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</si>
  <si>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</si>
  <si>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</si>
  <si>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</si>
  <si>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</si>
  <si>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</si>
  <si>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</si>
  <si>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</si>
  <si>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</si>
  <si>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</si>
  <si>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</si>
  <si>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</si>
  <si>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</si>
  <si>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</si>
  <si>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</si>
  <si>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</si>
  <si>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</si>
  <si>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</si>
  <si>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</si>
  <si>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</si>
  <si>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</si>
  <si>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</si>
  <si>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</si>
  <si>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</si>
  <si>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</si>
  <si>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</si>
  <si>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</si>
  <si>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</si>
  <si>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</si>
  <si>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</si>
  <si>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</si>
  <si>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</si>
  <si>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</si>
  <si>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</si>
  <si>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</si>
  <si>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</si>
  <si>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</si>
  <si>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</si>
  <si>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</si>
  <si>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</si>
  <si>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</si>
  <si>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</si>
  <si>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</si>
  <si>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</si>
  <si>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</si>
  <si>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</si>
  <si>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</si>
  <si>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</si>
  <si>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</si>
  <si>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</si>
  <si>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</si>
  <si>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</si>
  <si>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</si>
  <si>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</si>
  <si>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</si>
  <si>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</si>
  <si>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</si>
  <si>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</si>
  <si>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</si>
  <si>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</si>
  <si>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</si>
  <si>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</si>
  <si>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</si>
  <si>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</si>
  <si>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</si>
  <si>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</si>
  <si>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</si>
  <si>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</si>
  <si>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</si>
  <si>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</si>
  <si>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</si>
  <si>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</si>
  <si>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</si>
  <si>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</si>
  <si>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</si>
  <si>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</si>
  <si>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</si>
  <si>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</si>
  <si>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</si>
  <si>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</si>
  <si>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</si>
  <si>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</si>
  <si>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</si>
  <si>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</si>
  <si>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</si>
  <si>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</si>
  <si>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</si>
  <si>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</si>
  <si>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</si>
  <si>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</si>
  <si>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</si>
  <si>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</si>
  <si>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</si>
  <si>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</si>
  <si>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</si>
  <si>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</si>
  <si>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</si>
  <si>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</si>
  <si>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</si>
  <si>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</si>
  <si>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</si>
  <si>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</si>
  <si>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</si>
  <si>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</si>
  <si>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</si>
  <si>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</si>
  <si>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</si>
  <si>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</si>
  <si>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</si>
  <si>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</si>
  <si>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</si>
  <si>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</si>
  <si>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</si>
  <si>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</si>
  <si>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</si>
  <si>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</si>
  <si>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</si>
  <si>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</si>
  <si>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</si>
  <si>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</si>
  <si>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</si>
  <si>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</si>
  <si>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</si>
  <si>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</si>
  <si>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</si>
  <si>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</si>
  <si>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</si>
  <si>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</si>
  <si>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</si>
  <si>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</si>
  <si>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</si>
  <si>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</si>
  <si>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</si>
  <si>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</si>
  <si>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</si>
  <si>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</si>
  <si>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</si>
  <si>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</si>
  <si>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</si>
  <si>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</si>
  <si>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</si>
  <si>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</si>
  <si>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</si>
  <si>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</si>
  <si>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</si>
  <si>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</si>
  <si>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</si>
  <si>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</si>
  <si>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</si>
  <si>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</si>
  <si>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</si>
  <si>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</si>
  <si>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</si>
  <si>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</si>
  <si>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</si>
  <si>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</si>
  <si>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</si>
  <si>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</si>
  <si>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</si>
  <si>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</si>
  <si>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</si>
  <si>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</si>
  <si>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</si>
  <si>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</si>
  <si>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</si>
  <si>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</si>
  <si>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</si>
  <si>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</si>
  <si>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</si>
  <si>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</si>
  <si>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</si>
  <si>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</si>
  <si>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</si>
  <si>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</si>
  <si>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</si>
  <si>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</si>
  <si>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</si>
  <si>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</si>
  <si>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</si>
  <si>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</si>
  <si>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</si>
  <si>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</si>
  <si>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</si>
  <si>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</si>
  <si>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</si>
  <si>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</si>
  <si>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</si>
  <si>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</si>
  <si>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</si>
  <si>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</si>
  <si>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</si>
  <si>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</si>
  <si>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</si>
  <si>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</si>
  <si>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</si>
  <si>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</si>
  <si>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</si>
  <si>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</si>
  <si>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</si>
  <si>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</si>
  <si>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</si>
  <si>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</si>
  <si>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</si>
  <si>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</si>
  <si>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</si>
  <si>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</si>
  <si>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</si>
  <si>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</si>
  <si>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</si>
  <si>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</si>
  <si>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</si>
  <si>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</si>
  <si>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</si>
  <si>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</si>
  <si>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</si>
  <si>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</si>
  <si>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</si>
  <si>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</si>
  <si>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</si>
  <si>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</si>
  <si>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</si>
  <si>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</si>
  <si>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</si>
  <si>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</si>
  <si>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</si>
  <si>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</si>
  <si>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</si>
  <si>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</si>
  <si>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</si>
  <si>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</si>
  <si>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</si>
  <si>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</si>
  <si>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</si>
  <si>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</si>
  <si>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</si>
  <si>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</si>
  <si>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</si>
  <si>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</si>
  <si>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</si>
  <si>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</si>
  <si>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</si>
  <si>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</si>
  <si>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</si>
  <si>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</si>
  <si>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</si>
  <si>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</si>
  <si>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</si>
  <si>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</si>
  <si>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</si>
  <si>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</si>
  <si>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</si>
  <si>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</si>
  <si>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</si>
  <si>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</si>
  <si>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</si>
  <si>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</si>
  <si>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</si>
  <si>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</si>
  <si>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</si>
  <si>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</si>
  <si>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</si>
  <si>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</si>
  <si>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</si>
  <si>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</si>
  <si>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</si>
  <si>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</si>
  <si>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</si>
  <si>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</si>
  <si>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</si>
  <si>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</si>
  <si>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</si>
  <si>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</si>
  <si>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</si>
  <si>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</si>
  <si>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</si>
  <si>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</si>
  <si>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</si>
  <si>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</si>
  <si>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</si>
  <si>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</si>
  <si>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</si>
  <si>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</si>
  <si>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</si>
  <si>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</si>
  <si>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</si>
  <si>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</si>
  <si>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</si>
  <si>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</si>
  <si>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</si>
  <si>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</si>
  <si>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</si>
  <si>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</si>
  <si>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</si>
  <si>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</si>
  <si>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</si>
  <si>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</si>
  <si>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</si>
  <si>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</si>
  <si>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</si>
  <si>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</si>
  <si>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</si>
  <si>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</si>
  <si>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</si>
  <si>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</si>
  <si>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</si>
  <si>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</si>
  <si>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</si>
  <si>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</si>
  <si>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</si>
  <si>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</si>
  <si>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</si>
  <si>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</si>
  <si>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</si>
  <si>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</si>
  <si>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</si>
  <si>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</si>
  <si>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</si>
  <si>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</si>
  <si>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</si>
  <si>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</si>
  <si>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</si>
  <si>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</si>
  <si>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</si>
  <si>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</si>
  <si>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</si>
  <si>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</si>
  <si>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</si>
  <si>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</si>
  <si>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</si>
  <si>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</si>
  <si>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</si>
  <si>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</si>
  <si>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</si>
  <si>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</si>
  <si>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</si>
  <si>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</si>
  <si>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</si>
  <si>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</si>
  <si>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</si>
  <si>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</si>
  <si>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</si>
  <si>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</si>
  <si>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</si>
  <si>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</si>
  <si>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</si>
  <si>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</si>
  <si>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</si>
  <si>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</si>
  <si>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</si>
  <si>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</si>
  <si>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</si>
  <si>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</si>
  <si>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</si>
  <si>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</si>
  <si>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</si>
  <si>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</si>
  <si>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</si>
  <si>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</si>
  <si>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</si>
  <si>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</si>
  <si>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</si>
  <si>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</si>
  <si>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</si>
  <si>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</si>
  <si>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</si>
  <si>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</si>
  <si>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</si>
  <si>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</si>
  <si>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</si>
  <si>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</si>
  <si>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</si>
  <si>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</si>
  <si>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</si>
  <si>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</si>
  <si>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</si>
  <si>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</si>
  <si>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</si>
  <si>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</si>
  <si>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</si>
  <si>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</si>
  <si>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</si>
  <si>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</si>
  <si>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</si>
  <si>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</si>
  <si>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</si>
  <si>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</si>
  <si>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</si>
  <si>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</si>
  <si>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</si>
  <si>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</si>
  <si>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</si>
  <si>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</si>
  <si>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</si>
  <si>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</si>
  <si>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</si>
  <si>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</si>
  <si>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</si>
  <si>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</si>
  <si>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</si>
  <si>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</si>
  <si>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</si>
  <si>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</si>
  <si>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</si>
  <si>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</si>
  <si>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</si>
  <si>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</si>
  <si>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</si>
  <si>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</si>
  <si>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</si>
  <si>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</si>
  <si>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</si>
  <si>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</si>
  <si>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</si>
  <si>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</si>
  <si>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</si>
  <si>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</si>
  <si>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</si>
  <si>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</si>
  <si>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</si>
  <si>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</si>
  <si>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</si>
  <si>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</si>
  <si>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</si>
  <si>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</si>
  <si>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</si>
  <si>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</si>
  <si>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</si>
  <si>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</si>
  <si>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</si>
  <si>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</si>
  <si>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</si>
  <si>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</si>
  <si>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</si>
  <si>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</si>
  <si>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</si>
  <si>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</si>
  <si>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</si>
  <si>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</si>
  <si>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</si>
  <si>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</si>
  <si>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</si>
  <si>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</si>
  <si>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</si>
  <si>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</si>
  <si>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</si>
  <si>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</si>
  <si>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</si>
  <si>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</si>
  <si>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</si>
  <si>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</si>
  <si>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</si>
  <si>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</si>
  <si>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</si>
  <si>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</si>
  <si>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</si>
  <si>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</si>
  <si>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</si>
  <si>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</si>
  <si>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</si>
  <si>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</si>
  <si>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</si>
  <si>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</si>
  <si>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</si>
  <si>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</si>
  <si>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</si>
  <si>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</si>
  <si>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</si>
  <si>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</si>
  <si>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</si>
  <si>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</si>
  <si>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</si>
  <si>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</si>
  <si>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</si>
  <si>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</si>
  <si>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</si>
  <si>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</si>
  <si>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</si>
  <si>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</si>
  <si>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</si>
  <si>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</si>
  <si>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</si>
  <si>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</si>
  <si>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</si>
  <si>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</si>
  <si>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</si>
  <si>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</si>
  <si>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</si>
  <si>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</si>
  <si>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</si>
  <si>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</si>
  <si>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</si>
  <si>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</si>
  <si>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</si>
  <si>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</si>
  <si>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</si>
  <si>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</si>
  <si>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</si>
  <si>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</si>
  <si>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</si>
  <si>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</si>
  <si>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</si>
  <si>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</si>
  <si>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</si>
  <si>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</si>
  <si>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</si>
  <si>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</si>
  <si>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</si>
  <si>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</si>
  <si>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</si>
  <si>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</si>
  <si>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</si>
  <si>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</si>
  <si>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</si>
  <si>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</si>
  <si>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</si>
  <si>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</si>
  <si>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</si>
  <si>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</si>
  <si>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</si>
  <si>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</si>
  <si>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</si>
  <si>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</si>
  <si>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</si>
  <si>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</si>
  <si>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</si>
  <si>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</si>
  <si>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</si>
  <si>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</si>
  <si>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</si>
  <si>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</si>
  <si>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</si>
  <si>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</si>
  <si>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</si>
  <si>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</si>
  <si>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</si>
  <si>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</si>
  <si>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</si>
  <si>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</si>
  <si>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</si>
  <si>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</si>
  <si>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</si>
  <si>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</si>
  <si>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</si>
  <si>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</si>
  <si>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</si>
  <si>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</si>
  <si>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</si>
  <si>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</si>
  <si>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</si>
  <si>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</si>
  <si>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</si>
  <si>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</si>
  <si>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</si>
  <si>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</si>
  <si>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</si>
  <si>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</si>
  <si>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</si>
  <si>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</si>
  <si>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</si>
  <si>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</si>
  <si>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</si>
  <si>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</si>
  <si>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</si>
  <si>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</si>
  <si>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</si>
  <si>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</si>
  <si>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</si>
  <si>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</si>
  <si>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</si>
  <si>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</si>
  <si>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</si>
  <si>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</si>
  <si>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</si>
  <si>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</si>
  <si>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</si>
  <si>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</si>
  <si>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</si>
  <si>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</si>
  <si>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</si>
  <si>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</si>
  <si>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</si>
  <si>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</si>
  <si>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</si>
  <si>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</si>
  <si>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</si>
  <si>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</si>
  <si>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</si>
  <si>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</si>
  <si>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</si>
  <si>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</si>
  <si>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</si>
  <si>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</si>
  <si>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</si>
  <si>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</si>
  <si>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</si>
  <si>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</si>
  <si>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</si>
  <si>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</si>
  <si>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</si>
  <si>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</si>
  <si>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</si>
  <si>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</si>
  <si>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</si>
  <si>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</si>
  <si>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</si>
  <si>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</si>
  <si>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</si>
  <si>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</si>
  <si>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</si>
  <si>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</si>
  <si>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</si>
  <si>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</si>
  <si>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</si>
  <si>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</si>
  <si>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</si>
  <si>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</si>
  <si>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</si>
  <si>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</si>
  <si>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</si>
  <si>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</si>
  <si>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</si>
  <si>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</si>
  <si>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</si>
  <si>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</si>
  <si>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</si>
  <si>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</si>
  <si>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</si>
  <si>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</si>
  <si>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</si>
  <si>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</si>
  <si>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</si>
  <si>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</si>
  <si>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</si>
  <si>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</si>
  <si>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</si>
  <si>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</si>
  <si>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</si>
  <si>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</si>
  <si>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</si>
  <si>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</si>
  <si>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</si>
  <si>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</si>
  <si>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</si>
  <si>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</si>
  <si>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</si>
  <si>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</si>
  <si>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</si>
  <si>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</si>
  <si>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</si>
  <si>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</si>
  <si>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</si>
  <si>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</si>
  <si>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</si>
  <si>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</si>
  <si>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</si>
  <si>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</si>
  <si>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</si>
  <si>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</si>
  <si>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</si>
  <si>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</si>
  <si>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</si>
  <si>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</si>
  <si>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</si>
  <si>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</si>
  <si>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</si>
  <si>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</si>
  <si>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</si>
  <si>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</si>
  <si>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</si>
  <si>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</si>
  <si>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</si>
  <si>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</si>
  <si>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</si>
  <si>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</si>
  <si>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</si>
  <si>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</si>
  <si>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</si>
  <si>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</si>
  <si>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</si>
  <si>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</si>
  <si>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</si>
  <si>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</si>
  <si>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</si>
  <si>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</si>
  <si>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</si>
  <si>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</si>
  <si>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</si>
  <si>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</si>
  <si>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</si>
  <si>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</si>
  <si>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</si>
  <si>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</si>
  <si>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</si>
  <si>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</si>
  <si>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</si>
  <si>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</si>
  <si>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</si>
  <si>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</si>
  <si>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</si>
  <si>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</si>
  <si>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</si>
  <si>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</si>
  <si>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</si>
  <si>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</si>
  <si>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</si>
  <si>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</si>
  <si>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</si>
  <si>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</si>
  <si>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</si>
  <si>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</si>
  <si>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</si>
  <si>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</si>
  <si>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</si>
  <si>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</si>
  <si>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</si>
  <si>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</si>
  <si>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</si>
  <si>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</si>
  <si>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</si>
  <si>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</si>
  <si>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</si>
  <si>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</si>
  <si>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</si>
  <si>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</si>
  <si>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</si>
  <si>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</si>
  <si>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</si>
  <si>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</si>
  <si>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</si>
  <si>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</si>
  <si>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</si>
  <si>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</si>
  <si>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</si>
  <si>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</si>
  <si>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</si>
  <si>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</si>
  <si>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</si>
  <si>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</si>
  <si>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</si>
  <si>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</si>
  <si>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</si>
  <si>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</si>
  <si>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</si>
  <si>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</si>
  <si>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</si>
  <si>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</si>
  <si>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</si>
  <si>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</si>
  <si>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</si>
  <si>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</si>
  <si>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</si>
  <si>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</si>
  <si>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</si>
  <si>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</si>
  <si>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</si>
  <si>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</si>
  <si>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</si>
  <si>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</si>
  <si>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</si>
  <si>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</si>
  <si>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</si>
  <si>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</si>
  <si>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</si>
  <si>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</si>
  <si>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</si>
  <si>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</si>
  <si>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</si>
  <si>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</si>
  <si>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</si>
  <si>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</si>
  <si>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</si>
  <si>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</si>
  <si>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</si>
  <si>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</si>
  <si>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</si>
  <si>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</si>
  <si>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</si>
  <si>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</si>
  <si>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</si>
  <si>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</si>
  <si>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</si>
  <si>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</si>
  <si>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</si>
  <si>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</si>
  <si>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</si>
  <si>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</si>
  <si>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</si>
  <si>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</si>
  <si>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</si>
  <si>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</si>
  <si>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</si>
  <si>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</si>
  <si>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</si>
  <si>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</si>
  <si>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</si>
  <si>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</si>
  <si>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</si>
  <si>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</si>
  <si>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</si>
  <si>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</si>
  <si>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</si>
  <si>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</si>
  <si>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</si>
  <si>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</si>
  <si>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</si>
  <si>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</si>
  <si>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</si>
  <si>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</si>
  <si>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</si>
  <si>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</si>
  <si>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</si>
  <si>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</si>
  <si>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</si>
  <si>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</si>
  <si>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</si>
  <si>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</si>
  <si>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</si>
  <si>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</si>
  <si>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</si>
  <si>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</si>
  <si>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</si>
  <si>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</si>
  <si>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</si>
  <si>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</si>
  <si>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</si>
  <si>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</si>
  <si>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</si>
  <si>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</si>
  <si>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</si>
  <si>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</si>
  <si>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</si>
  <si>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</si>
  <si>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</si>
  <si>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</si>
  <si>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</si>
  <si>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</si>
  <si>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</si>
  <si>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</si>
  <si>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</si>
  <si>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</si>
  <si>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</si>
  <si>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</si>
  <si>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</si>
  <si>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</si>
  <si>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</si>
  <si>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</si>
  <si>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</si>
  <si>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</si>
  <si>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</si>
  <si>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</si>
  <si>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</si>
  <si>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</si>
  <si>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</si>
  <si>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</si>
  <si>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</si>
  <si>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</si>
  <si>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</si>
  <si>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</si>
  <si>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</si>
  <si>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</si>
  <si>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</si>
  <si>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</si>
  <si>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</si>
  <si>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</si>
  <si>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</si>
  <si>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</si>
  <si>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</si>
  <si>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</si>
  <si>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</si>
  <si>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</si>
  <si>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</si>
  <si>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</si>
  <si>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</si>
  <si>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</si>
  <si>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</si>
  <si>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</si>
  <si>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</si>
  <si>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</si>
  <si>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</si>
  <si>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</si>
  <si>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</si>
  <si>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</si>
  <si>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</si>
  <si>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</si>
  <si>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</si>
  <si>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</si>
  <si>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</si>
  <si>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</si>
  <si>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</si>
  <si>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</si>
  <si>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</si>
  <si>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</si>
  <si>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</si>
  <si>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</si>
  <si>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</si>
  <si>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</si>
  <si>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</si>
  <si>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</si>
  <si>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</si>
  <si>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</si>
  <si>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</si>
  <si>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</si>
  <si>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</si>
  <si>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</si>
  <si>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</si>
  <si>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</si>
  <si>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</si>
  <si>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</si>
  <si>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</si>
  <si>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</si>
  <si>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</si>
  <si>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</si>
  <si>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</si>
  <si>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</si>
  <si>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</si>
  <si>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</si>
  <si>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</si>
  <si>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</si>
  <si>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</si>
  <si>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</si>
  <si>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</si>
  <si>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</si>
  <si>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</si>
  <si>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</si>
  <si>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</si>
  <si>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</si>
  <si>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</si>
  <si>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</si>
  <si>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</si>
  <si>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</si>
  <si>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</si>
  <si>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</si>
  <si>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</si>
  <si>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</si>
  <si>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</si>
  <si>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</si>
  <si>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</si>
  <si>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</si>
  <si>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</si>
  <si>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</si>
  <si>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</si>
  <si>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</si>
  <si>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</si>
  <si>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</si>
  <si>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</si>
  <si>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</si>
  <si>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</si>
  <si>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</si>
  <si>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</si>
  <si>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</si>
  <si>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</si>
  <si>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</si>
  <si>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</si>
  <si>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</si>
  <si>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</si>
  <si>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</si>
  <si>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</si>
  <si>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</si>
  <si>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</si>
  <si>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</si>
  <si>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</si>
  <si>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</si>
  <si>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</si>
  <si>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</si>
  <si>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</si>
  <si>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</si>
  <si>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</si>
  <si>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</si>
  <si>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</si>
  <si>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</si>
  <si>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</si>
  <si>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</si>
  <si>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</si>
  <si>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</si>
  <si>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</si>
  <si>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</si>
  <si>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</si>
  <si>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</si>
  <si>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</si>
  <si>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</si>
  <si>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</si>
  <si>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</si>
  <si>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</si>
  <si>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</si>
  <si>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</si>
  <si>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</si>
  <si>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</si>
  <si>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</si>
  <si>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</si>
  <si>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</si>
  <si>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</si>
  <si>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</si>
  <si>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</si>
  <si>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</si>
  <si>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</si>
  <si>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</si>
  <si>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</si>
  <si>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</si>
  <si>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</si>
  <si>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</si>
  <si>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</si>
  <si>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</si>
  <si>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</si>
  <si>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</si>
  <si>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</si>
  <si>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</si>
  <si>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</si>
  <si>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</si>
  <si>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</si>
  <si>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</si>
  <si>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</si>
  <si>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</si>
  <si>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</si>
  <si>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</si>
  <si>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</si>
  <si>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</si>
  <si>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</si>
  <si>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</si>
  <si>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</si>
  <si>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</si>
  <si>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</si>
  <si>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</si>
  <si>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</si>
  <si>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</si>
  <si>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</si>
  <si>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</si>
  <si>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</si>
  <si>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</si>
  <si>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</si>
  <si>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</si>
  <si>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</si>
  <si>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</si>
  <si>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</si>
  <si>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</si>
  <si>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</si>
  <si>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</si>
  <si>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</si>
  <si>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</si>
  <si>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</si>
  <si>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</si>
  <si>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</si>
  <si>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</si>
  <si>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</si>
  <si>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</si>
  <si>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</si>
  <si>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</si>
  <si>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</si>
  <si>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</si>
  <si>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</si>
  <si>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</si>
  <si>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</si>
  <si>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</si>
  <si>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</si>
  <si>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</si>
  <si>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</si>
  <si>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</si>
  <si>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</si>
  <si>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</si>
  <si>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</si>
  <si>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</si>
  <si>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</si>
  <si>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</si>
  <si>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</si>
  <si>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</si>
  <si>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</si>
  <si>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</si>
  <si>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</si>
  <si>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</si>
  <si>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</si>
  <si>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</si>
  <si>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</si>
  <si>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</si>
  <si>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</si>
  <si>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</si>
  <si>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</si>
  <si>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</si>
  <si>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</si>
  <si>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</si>
  <si>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</si>
  <si>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</si>
  <si>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</si>
  <si>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</si>
  <si>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</si>
  <si>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</si>
  <si>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</si>
  <si>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</si>
  <si>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</si>
  <si>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</si>
  <si>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</si>
  <si>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</si>
  <si>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</si>
  <si>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</si>
  <si>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</si>
  <si>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</si>
  <si>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</si>
  <si>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</si>
  <si>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</si>
  <si>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</si>
  <si>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</si>
  <si>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</si>
  <si>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</si>
  <si>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</si>
  <si>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</si>
  <si>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</si>
  <si>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</si>
  <si>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</si>
  <si>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</si>
  <si>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</si>
  <si>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</si>
  <si>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</si>
  <si>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</si>
  <si>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</si>
  <si>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</si>
  <si>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</si>
  <si>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</si>
  <si>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</si>
  <si>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</si>
  <si>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</si>
  <si>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</si>
  <si>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</si>
  <si>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</si>
  <si>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</si>
  <si>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</si>
  <si>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</si>
  <si>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</si>
  <si>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</si>
  <si>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</si>
  <si>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</si>
  <si>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</si>
  <si>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</si>
  <si>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</si>
  <si>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</si>
  <si>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</si>
  <si>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</si>
  <si>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</si>
  <si>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</si>
  <si>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</si>
  <si>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</si>
  <si>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</si>
  <si>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</si>
  <si>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</si>
  <si>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</si>
  <si>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</si>
  <si>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</si>
  <si>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</si>
  <si>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</si>
  <si>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</si>
  <si>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</si>
  <si>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</si>
  <si>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</si>
  <si>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</si>
  <si>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</si>
  <si>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</si>
  <si>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</si>
  <si>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</si>
  <si>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</si>
  <si>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</si>
  <si>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</si>
  <si>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</si>
  <si>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</si>
  <si>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</si>
  <si>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</si>
  <si>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</si>
  <si>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</si>
  <si>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</si>
  <si>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</si>
  <si>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</si>
  <si>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</si>
  <si>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</si>
  <si>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</si>
  <si>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</si>
  <si>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</si>
  <si>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</si>
  <si>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</si>
  <si>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</si>
  <si>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</si>
  <si>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</si>
  <si>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</si>
  <si>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</si>
  <si>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</si>
  <si>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</si>
  <si>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</si>
  <si>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</si>
  <si>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</si>
  <si>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</si>
  <si>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</si>
  <si>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</si>
  <si>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</si>
  <si>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</si>
  <si>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</si>
  <si>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</si>
  <si>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</si>
  <si>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</si>
  <si>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</si>
  <si>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</si>
  <si>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</si>
  <si>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</si>
  <si>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</si>
  <si>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</si>
  <si>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</si>
  <si>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</si>
  <si>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</si>
  <si>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</si>
  <si>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</si>
  <si>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</si>
  <si>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</si>
  <si>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</si>
  <si>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</si>
  <si>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</si>
  <si>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</si>
  <si>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</si>
  <si>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</si>
  <si>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</si>
  <si>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</si>
  <si>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</si>
  <si>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</si>
  <si>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</si>
  <si>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</si>
  <si>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</si>
  <si>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</si>
  <si>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</si>
  <si>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</si>
  <si>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</si>
  <si>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</si>
  <si>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</si>
  <si>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</si>
  <si>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</si>
  <si>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</si>
  <si>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</si>
  <si>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</si>
  <si>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</si>
  <si>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</si>
  <si>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</si>
  <si>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</si>
  <si>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</si>
  <si>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</si>
  <si>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</si>
  <si>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</si>
  <si>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</si>
  <si>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</si>
  <si>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</si>
  <si>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</si>
  <si>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</si>
  <si>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</si>
  <si>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</si>
  <si>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</si>
  <si>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</si>
  <si>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</si>
  <si>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</si>
  <si>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</si>
  <si>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</si>
  <si>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</si>
  <si>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</si>
  <si>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</si>
  <si>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</si>
  <si>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</si>
  <si>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</si>
  <si>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</si>
  <si>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</si>
  <si>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</si>
  <si>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</si>
  <si>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</si>
  <si>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</si>
  <si>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</si>
  <si>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</si>
  <si>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</si>
  <si>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</si>
  <si>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</si>
  <si>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</si>
  <si>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</si>
  <si>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</si>
  <si>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</si>
  <si>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</si>
  <si>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</si>
  <si>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</si>
  <si>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</si>
  <si>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</si>
  <si>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</si>
  <si>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</si>
  <si>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</si>
  <si>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</si>
  <si>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</si>
  <si>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</si>
  <si>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</si>
  <si>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</si>
  <si>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</si>
  <si>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</si>
  <si>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</si>
  <si>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</si>
  <si>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</si>
  <si>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</si>
  <si>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</si>
  <si>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</si>
  <si>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</si>
  <si>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</si>
  <si>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</si>
  <si>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</si>
  <si>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</si>
  <si>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</si>
  <si>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</si>
  <si>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</si>
  <si>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</si>
  <si>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</si>
  <si>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</si>
  <si>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</si>
  <si>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</si>
  <si>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</si>
  <si>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</si>
  <si>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</si>
  <si>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</si>
  <si>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</si>
  <si>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</si>
  <si>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</si>
  <si>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</si>
  <si>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</si>
  <si>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</si>
  <si>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</si>
  <si>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</si>
  <si>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</si>
  <si>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</si>
  <si>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</si>
  <si>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</si>
  <si>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</si>
  <si>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</si>
  <si>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</si>
  <si>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</si>
  <si>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</si>
  <si>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</si>
  <si>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</si>
  <si>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</si>
  <si>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</si>
  <si>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</si>
  <si>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</si>
  <si>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</si>
  <si>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</si>
  <si>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</si>
  <si>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</si>
  <si>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</si>
  <si>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</si>
  <si>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</si>
  <si>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</si>
  <si>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</si>
  <si>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</si>
  <si>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</si>
  <si>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</si>
  <si>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</si>
  <si>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</si>
  <si>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</si>
  <si>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</si>
  <si>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</si>
  <si>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</si>
  <si>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</si>
  <si>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</si>
  <si>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</si>
  <si>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</si>
  <si>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</si>
  <si>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</si>
  <si>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</si>
  <si>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</si>
  <si>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</si>
  <si>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</si>
  <si>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</si>
  <si>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</si>
  <si>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</si>
  <si>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</si>
  <si>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</si>
  <si>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</si>
  <si>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</si>
  <si>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</si>
  <si>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</si>
  <si>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</si>
  <si>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</si>
  <si>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</si>
  <si>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</si>
  <si>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</si>
  <si>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</si>
  <si>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</si>
  <si>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</si>
  <si>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</si>
  <si>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</si>
  <si>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</si>
  <si>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</si>
  <si>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</si>
  <si>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</si>
  <si>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</si>
  <si>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</si>
  <si>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</si>
  <si>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</si>
  <si>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</si>
  <si>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</si>
  <si>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</si>
  <si>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</si>
  <si>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</si>
  <si>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</si>
  <si>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</si>
  <si>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</si>
  <si>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</si>
  <si>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</si>
  <si>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</si>
  <si>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</si>
  <si>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</si>
  <si>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</si>
  <si>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</si>
  <si>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</si>
  <si>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</si>
  <si>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</si>
  <si>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</si>
  <si>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</si>
  <si>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</si>
  <si>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</si>
  <si>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</si>
  <si>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</si>
  <si>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</si>
  <si>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</si>
  <si>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</si>
  <si>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</si>
  <si>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</si>
  <si>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</si>
  <si>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</si>
  <si>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</si>
  <si>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</si>
  <si>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</si>
  <si>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</si>
  <si>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</si>
  <si>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</si>
  <si>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</si>
  <si>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</si>
  <si>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</si>
  <si>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</si>
  <si>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</si>
  <si>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</si>
  <si>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</si>
  <si>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</si>
  <si>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</si>
  <si>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</si>
  <si>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</si>
  <si>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</si>
  <si>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</si>
  <si>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</si>
  <si>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</si>
  <si>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</si>
  <si>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</si>
  <si>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</si>
  <si>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</si>
  <si>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</si>
  <si>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</si>
  <si>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</si>
  <si>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</si>
  <si>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</si>
  <si>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</si>
  <si>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</si>
  <si>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</si>
  <si>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</si>
  <si>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</si>
  <si>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</si>
  <si>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</si>
  <si>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</si>
  <si>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</si>
  <si>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</si>
  <si>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</si>
  <si>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</si>
  <si>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</si>
  <si>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</si>
  <si>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</si>
  <si>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</si>
  <si>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</si>
  <si>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</si>
  <si>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</si>
  <si>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</si>
  <si>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</si>
  <si>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</si>
  <si>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</si>
  <si>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</si>
  <si>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</si>
  <si>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</si>
  <si>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</si>
  <si>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</si>
  <si>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</si>
  <si>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</si>
  <si>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</si>
  <si>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</si>
  <si>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</si>
  <si>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</si>
  <si>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</si>
  <si>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</si>
  <si>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</si>
  <si>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</si>
  <si>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</si>
  <si>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</si>
  <si>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</si>
  <si>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</si>
  <si>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</si>
  <si>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</si>
  <si>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</si>
  <si>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</si>
  <si>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</si>
  <si>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</si>
  <si>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</si>
  <si>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</si>
  <si>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</si>
  <si>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</si>
  <si>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</si>
  <si>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</si>
  <si>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</si>
  <si>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</si>
  <si>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</si>
  <si>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</si>
  <si>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</si>
  <si>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</si>
  <si>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</si>
  <si>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</si>
  <si>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</si>
  <si>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</si>
  <si>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</si>
  <si>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</si>
  <si>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</si>
  <si>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</si>
  <si>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</si>
  <si>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</si>
  <si>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</si>
  <si>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</si>
  <si>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</si>
  <si>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</si>
  <si>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</si>
  <si>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</si>
  <si>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</si>
  <si>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</si>
  <si>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</si>
  <si>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</si>
  <si>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</si>
  <si>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</si>
  <si>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</si>
  <si>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</si>
  <si>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</si>
  <si>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</si>
  <si>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</si>
  <si>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</si>
  <si>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</si>
  <si>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</si>
  <si>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</si>
  <si>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</si>
  <si>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</si>
  <si>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</si>
  <si>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</si>
  <si>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</si>
  <si>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</si>
  <si>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</si>
  <si>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</si>
  <si>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</si>
  <si>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</si>
  <si>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</si>
  <si>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</si>
  <si>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</si>
  <si>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</si>
  <si>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</si>
  <si>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</si>
  <si>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</si>
  <si>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</si>
  <si>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</si>
  <si>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</si>
  <si>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</si>
  <si>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</si>
  <si>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</si>
  <si>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</si>
  <si>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</si>
  <si>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</si>
  <si>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</si>
  <si>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</si>
  <si>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</si>
  <si>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</si>
  <si>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</si>
  <si>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</si>
  <si>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</si>
  <si>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</si>
  <si>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</si>
  <si>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</si>
  <si>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</si>
  <si>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</si>
  <si>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</si>
  <si>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</si>
  <si>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</si>
  <si>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</si>
  <si>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</si>
  <si>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</si>
  <si>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</si>
  <si>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</si>
  <si>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</si>
  <si>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</si>
  <si>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</si>
  <si>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</si>
  <si>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</si>
  <si>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</si>
  <si>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</si>
  <si>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</si>
  <si>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</si>
  <si>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</si>
  <si>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</si>
  <si>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</si>
  <si>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</si>
  <si>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</si>
  <si>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</si>
  <si>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</si>
  <si>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</si>
  <si>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</si>
  <si>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</si>
  <si>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</si>
  <si>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</si>
  <si>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</si>
  <si>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</si>
  <si>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</si>
  <si>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</si>
  <si>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</si>
  <si>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</si>
  <si>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</si>
  <si>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</si>
  <si>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</si>
  <si>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</si>
  <si>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</si>
  <si>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</si>
  <si>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</si>
  <si>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</si>
  <si>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</si>
  <si>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</si>
  <si>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</si>
  <si>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</si>
  <si>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</si>
  <si>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</si>
  <si>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</si>
  <si>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</si>
  <si>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</si>
  <si>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</si>
  <si>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</si>
  <si>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</si>
  <si>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</si>
  <si>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</si>
  <si>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</si>
  <si>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</si>
  <si>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</si>
  <si>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</si>
  <si>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</si>
  <si>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</si>
  <si>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</si>
  <si>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</si>
  <si>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</si>
  <si>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</si>
  <si>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</si>
  <si>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</si>
  <si>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</si>
  <si>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</si>
  <si>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</si>
  <si>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</si>
  <si>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</si>
  <si>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</si>
  <si>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</si>
  <si>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</si>
  <si>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</si>
  <si>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</si>
  <si>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</si>
  <si>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</si>
  <si>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</si>
  <si>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</si>
  <si>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</si>
  <si>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</si>
  <si>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</si>
  <si>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</si>
  <si>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</si>
  <si>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</si>
  <si>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</si>
  <si>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</si>
  <si>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</si>
  <si>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</si>
  <si>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</si>
  <si>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</si>
  <si>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</si>
  <si>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</si>
  <si>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</si>
  <si>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</si>
  <si>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</si>
  <si>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</si>
  <si>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</si>
  <si>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</si>
  <si>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</si>
  <si>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</si>
  <si>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</si>
  <si>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</si>
  <si>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</si>
  <si>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</si>
  <si>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</si>
  <si>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</si>
  <si>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</si>
  <si>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</si>
  <si>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</si>
  <si>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</si>
  <si>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</si>
  <si>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</si>
  <si>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</si>
  <si>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</si>
  <si>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</si>
  <si>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</si>
  <si>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</si>
  <si>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</si>
  <si>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</si>
  <si>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</si>
  <si>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</si>
  <si>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</si>
  <si>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</si>
  <si>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</si>
  <si>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</si>
  <si>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</si>
  <si>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</si>
  <si>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</si>
  <si>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</si>
  <si>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</si>
  <si>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</si>
  <si>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</si>
  <si>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</si>
  <si>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</si>
  <si>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</si>
  <si>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</si>
  <si>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</si>
  <si>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</si>
  <si>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</si>
  <si>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</si>
  <si>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</si>
  <si>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</si>
  <si>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</si>
  <si>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</si>
  <si>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</si>
  <si>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</si>
  <si>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</si>
  <si>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</si>
  <si>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</si>
  <si>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</si>
  <si>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</si>
  <si>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</si>
  <si>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</si>
  <si>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</si>
  <si>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</si>
  <si>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</si>
  <si>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</si>
  <si>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</si>
  <si>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</si>
  <si>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</si>
  <si>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</si>
  <si>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</si>
  <si>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</si>
  <si>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</si>
  <si>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</si>
  <si>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</si>
  <si>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</si>
  <si>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</si>
  <si>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</si>
  <si>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</si>
  <si>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</si>
  <si>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</si>
  <si>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</si>
  <si>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</si>
  <si>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</si>
  <si>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</si>
  <si>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</si>
  <si>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</si>
  <si>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</si>
  <si>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</si>
  <si>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</si>
  <si>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</si>
  <si>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</si>
  <si>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</si>
  <si>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</si>
  <si>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</si>
  <si>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</si>
  <si>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</si>
  <si>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</si>
  <si>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</si>
  <si>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</si>
  <si>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</si>
  <si>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</si>
  <si>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</si>
  <si>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</si>
  <si>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</si>
  <si>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</si>
  <si>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</si>
  <si>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</si>
  <si>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</si>
  <si>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</si>
  <si>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</si>
  <si>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</si>
  <si>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</si>
  <si>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</si>
  <si>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</si>
  <si>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</si>
  <si>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</si>
  <si>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</si>
  <si>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</si>
  <si>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</si>
  <si>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</si>
  <si>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</si>
  <si>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</si>
  <si>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</si>
  <si>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</si>
  <si>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</si>
  <si>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</si>
  <si>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</si>
  <si>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</si>
  <si>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</si>
  <si>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</si>
  <si>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</si>
  <si>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</si>
  <si>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</si>
  <si>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</si>
  <si>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</si>
  <si>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</si>
  <si>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</si>
  <si>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</si>
  <si>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</si>
  <si>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</si>
  <si>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</si>
  <si>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</si>
  <si>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</si>
  <si>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</si>
  <si>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</si>
  <si>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</si>
  <si>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</si>
  <si>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</si>
  <si>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</si>
  <si>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</si>
  <si>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</si>
  <si>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</si>
  <si>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</si>
  <si>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</si>
  <si>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</si>
  <si>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</si>
  <si>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</si>
  <si>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</si>
  <si>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</si>
  <si>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</si>
  <si>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</si>
  <si>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</si>
  <si>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</si>
  <si>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</si>
  <si>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</si>
  <si>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</si>
  <si>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</si>
  <si>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</si>
  <si>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</si>
  <si>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</si>
  <si>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</si>
  <si>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</si>
  <si>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</si>
  <si>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</si>
  <si>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</si>
  <si>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</si>
  <si>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</si>
  <si>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</si>
  <si>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</si>
  <si>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</si>
  <si>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</si>
  <si>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</si>
  <si>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</si>
  <si>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</si>
  <si>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</si>
  <si>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</si>
  <si>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</si>
  <si>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</si>
  <si>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</si>
  <si>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</si>
  <si>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</si>
  <si>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</si>
  <si>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</si>
  <si>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</si>
  <si>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</si>
  <si>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</si>
  <si>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</si>
  <si>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</si>
  <si>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</si>
  <si>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</si>
  <si>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</si>
  <si>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</si>
  <si>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</si>
  <si>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</si>
  <si>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</si>
  <si>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</si>
  <si>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</si>
  <si>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</si>
  <si>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</si>
  <si>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</si>
  <si>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</si>
  <si>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</si>
  <si>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</si>
  <si>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</si>
  <si>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</si>
  <si>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</si>
  <si>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</si>
  <si>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</si>
  <si>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</si>
  <si>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</si>
  <si>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</si>
  <si>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</si>
  <si>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</si>
  <si>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</si>
  <si>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</si>
  <si>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</si>
  <si>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</si>
  <si>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</si>
  <si>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</si>
  <si>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</si>
  <si>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</si>
  <si>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</si>
  <si>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</si>
  <si>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</si>
  <si>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</si>
  <si>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</si>
  <si>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</si>
  <si>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</si>
  <si>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</si>
  <si>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</si>
  <si>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</si>
  <si>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</si>
  <si>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</si>
  <si>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</si>
  <si>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</si>
  <si>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</si>
  <si>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</si>
  <si>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</si>
  <si>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</si>
  <si>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</si>
  <si>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</si>
  <si>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</si>
  <si>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</si>
  <si>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</si>
  <si>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</si>
  <si>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</si>
  <si>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</si>
  <si>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</si>
  <si>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</si>
  <si>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</si>
  <si>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</si>
  <si>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</si>
  <si>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</si>
  <si>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</si>
  <si>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</si>
  <si>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</si>
  <si>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</si>
  <si>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</si>
  <si>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</si>
  <si>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</si>
  <si>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</si>
  <si>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</si>
  <si>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</si>
  <si>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</si>
  <si>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</si>
  <si>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</si>
  <si>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</si>
  <si>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</si>
  <si>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</si>
  <si>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</si>
  <si>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</si>
  <si>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</si>
  <si>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</si>
  <si>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</si>
  <si>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</si>
  <si>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</si>
  <si>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</si>
  <si>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</si>
  <si>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</si>
  <si>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</si>
  <si>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</si>
  <si>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</si>
  <si>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</si>
  <si>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</si>
  <si>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</si>
  <si>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</si>
  <si>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</si>
  <si>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</si>
  <si>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</si>
  <si>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</si>
  <si>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</si>
  <si>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</si>
  <si>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</si>
  <si>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</si>
  <si>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</si>
  <si>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</si>
  <si>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</si>
  <si>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</si>
  <si>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</si>
  <si>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</si>
  <si>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</si>
  <si>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</si>
  <si>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</si>
  <si>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</si>
  <si>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</si>
  <si>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</si>
  <si>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</si>
  <si>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</si>
  <si>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</si>
  <si>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</si>
  <si>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</si>
  <si>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</si>
  <si>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</si>
  <si>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</si>
  <si>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</si>
  <si>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</si>
  <si>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</si>
  <si>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</si>
  <si>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</si>
  <si>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</si>
  <si>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</si>
  <si>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</si>
  <si>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</si>
  <si>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</si>
  <si>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</si>
  <si>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</si>
  <si>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</si>
  <si>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</si>
  <si>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</si>
  <si>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</si>
  <si>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</si>
  <si>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</si>
  <si>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</si>
  <si>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</si>
  <si>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</si>
  <si>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</si>
  <si>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</si>
  <si>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</si>
  <si>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</si>
  <si>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</si>
  <si>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</si>
  <si>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</si>
  <si>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</si>
  <si>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</si>
  <si>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</si>
  <si>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</si>
  <si>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</si>
  <si>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</si>
  <si>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</si>
  <si>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</si>
  <si>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</si>
  <si>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</si>
  <si>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</si>
  <si>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</si>
  <si>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</si>
  <si>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</si>
  <si>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</si>
  <si>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</si>
  <si>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</si>
  <si>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</si>
  <si>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</si>
  <si>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</si>
  <si>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</si>
  <si>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</si>
  <si>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</si>
  <si>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</si>
  <si>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</si>
  <si>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</si>
  <si>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</si>
  <si>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</si>
  <si>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</si>
  <si>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</si>
  <si>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</si>
  <si>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</si>
  <si>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</si>
  <si>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</si>
  <si>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</si>
  <si>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</si>
  <si>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</si>
  <si>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</si>
  <si>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</si>
  <si>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</si>
  <si>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</si>
  <si>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</si>
  <si>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</si>
  <si>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</si>
  <si>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</si>
  <si>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</si>
  <si>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</si>
  <si>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</si>
  <si>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</si>
  <si>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</si>
  <si>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</si>
  <si>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</si>
  <si>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</si>
  <si>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</si>
  <si>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</si>
  <si>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</si>
  <si>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</si>
  <si>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</si>
  <si>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</si>
  <si>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</si>
  <si>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</si>
  <si>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</si>
  <si>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</si>
  <si>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</si>
  <si>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</si>
  <si>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</si>
  <si>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</si>
  <si>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</si>
  <si>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</si>
  <si>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</si>
  <si>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</si>
  <si>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</si>
  <si>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</si>
  <si>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</si>
  <si>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</si>
  <si>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</si>
  <si>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</si>
  <si>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</si>
  <si>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</si>
  <si>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</si>
  <si>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</si>
  <si>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</si>
  <si>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</si>
  <si>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</si>
  <si>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</si>
  <si>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</si>
  <si>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</si>
  <si>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</si>
  <si>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</si>
  <si>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</si>
  <si>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</si>
  <si>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</si>
  <si>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</si>
  <si>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</si>
  <si>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</si>
  <si>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</si>
  <si>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</si>
  <si>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</si>
  <si>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</si>
  <si>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</si>
  <si>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</si>
  <si>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</si>
  <si>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</si>
  <si>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</si>
  <si>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</si>
  <si>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</si>
  <si>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</si>
  <si>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</si>
  <si>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</si>
  <si>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</si>
  <si>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</si>
  <si>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</si>
  <si>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</si>
  <si>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</si>
  <si>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</si>
  <si>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</si>
  <si>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</si>
  <si>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</si>
  <si>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</si>
  <si>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</si>
  <si>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</si>
  <si>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</si>
  <si>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</si>
  <si>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</si>
  <si>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</si>
  <si>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</si>
  <si>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</si>
  <si>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</si>
  <si>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</si>
  <si>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</si>
  <si>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</si>
  <si>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</si>
  <si>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</si>
  <si>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</si>
  <si>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</si>
  <si>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</si>
  <si>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</si>
  <si>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</si>
  <si>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</si>
  <si>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</si>
  <si>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</si>
  <si>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</si>
  <si>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</si>
  <si>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</si>
  <si>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</si>
  <si>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</si>
  <si>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</si>
  <si>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</si>
  <si>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</si>
  <si>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</si>
  <si>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</si>
  <si>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</si>
  <si>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</si>
  <si>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</si>
  <si>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</si>
  <si>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</si>
  <si>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</si>
  <si>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</si>
  <si>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</si>
  <si>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</si>
  <si>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</si>
  <si>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</si>
  <si>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</si>
  <si>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</si>
  <si>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</si>
  <si>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</si>
  <si>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</si>
  <si>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</si>
  <si>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</si>
  <si>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</si>
  <si>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</si>
  <si>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</si>
  <si>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</si>
  <si>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</si>
  <si>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</si>
  <si>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</si>
  <si>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</si>
  <si>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</si>
  <si>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</si>
  <si>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</si>
  <si>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</si>
  <si>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</si>
  <si>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</si>
  <si>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</si>
  <si>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</si>
  <si>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</si>
  <si>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</si>
  <si>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</si>
  <si>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</si>
  <si>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</si>
  <si>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</si>
  <si>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</si>
  <si>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</si>
  <si>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</si>
  <si>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</si>
  <si>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</si>
  <si>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</si>
  <si>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</si>
  <si>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</si>
  <si>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</si>
  <si>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</si>
  <si>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</si>
  <si>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</si>
  <si>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</si>
  <si>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</si>
  <si>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</si>
  <si>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</si>
  <si>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</si>
  <si>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</si>
  <si>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</si>
  <si>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</si>
  <si>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</si>
  <si>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</si>
  <si>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</si>
  <si>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</si>
  <si>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</si>
  <si>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</si>
  <si>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</si>
  <si>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</si>
  <si>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</si>
  <si>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</si>
  <si>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</si>
  <si>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</si>
  <si>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</si>
  <si>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</si>
  <si>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</si>
  <si>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</si>
  <si>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</si>
  <si>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</si>
  <si>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</si>
  <si>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</si>
  <si>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</si>
  <si>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</si>
  <si>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</si>
  <si>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</si>
  <si>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</si>
  <si>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</si>
  <si>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</si>
  <si>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</si>
  <si>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</si>
  <si>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</si>
  <si>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</si>
  <si>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</si>
  <si>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</si>
  <si>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</si>
  <si>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</si>
  <si>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</si>
  <si>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</si>
  <si>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</si>
  <si>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</si>
  <si>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</si>
  <si>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</si>
  <si>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</si>
  <si>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</si>
  <si>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</si>
  <si>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</si>
  <si>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</si>
  <si>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</si>
  <si>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</si>
  <si>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</si>
  <si>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</si>
  <si>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</si>
  <si>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</si>
  <si>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</si>
  <si>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</si>
  <si>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</si>
  <si>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</si>
  <si>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</si>
  <si>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</si>
  <si>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</si>
  <si>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</si>
  <si>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</si>
  <si>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</si>
  <si>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</si>
  <si>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</si>
  <si>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</si>
  <si>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</si>
  <si>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</si>
  <si>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</si>
  <si>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</si>
  <si>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</si>
  <si>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</si>
  <si>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</si>
  <si>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</si>
  <si>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</si>
  <si>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</si>
  <si>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</si>
  <si>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</si>
  <si>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</si>
  <si>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</si>
  <si>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</si>
  <si>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</si>
  <si>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</si>
  <si>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</si>
  <si>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</si>
  <si>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</si>
  <si>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</si>
  <si>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</si>
  <si>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</si>
  <si>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</si>
  <si>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</si>
  <si>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</si>
  <si>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</si>
  <si>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</si>
  <si>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</si>
  <si>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</si>
  <si>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</si>
  <si>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</si>
  <si>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</si>
  <si>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</si>
  <si>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</si>
  <si>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</si>
  <si>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</si>
  <si>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</si>
  <si>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</si>
  <si>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</si>
  <si>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</si>
  <si>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</si>
  <si>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</si>
  <si>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</si>
  <si>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</si>
  <si>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</si>
  <si>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</si>
  <si>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</si>
  <si>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</si>
  <si>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</si>
  <si>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</si>
  <si>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</si>
  <si>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</si>
  <si>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</si>
  <si>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</si>
  <si>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</si>
  <si>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</si>
  <si>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</si>
  <si>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</si>
  <si>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</si>
  <si>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</si>
  <si>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</si>
  <si>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</si>
  <si>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</si>
  <si>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</si>
  <si>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</si>
  <si>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</si>
  <si>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</si>
  <si>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</si>
  <si>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</si>
  <si>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</si>
  <si>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</si>
  <si>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</si>
  <si>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</si>
  <si>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</si>
  <si>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</si>
  <si>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</si>
  <si>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</si>
  <si>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</si>
  <si>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</si>
  <si>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</si>
  <si>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</si>
  <si>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</si>
  <si>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</si>
  <si>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</si>
  <si>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</si>
  <si>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</si>
  <si>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</si>
  <si>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</si>
  <si>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</si>
  <si>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</si>
  <si>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</si>
  <si>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</si>
  <si>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</si>
  <si>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</si>
  <si>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</si>
  <si>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</si>
  <si>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</si>
  <si>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</si>
  <si>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</si>
  <si>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</si>
  <si>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</si>
  <si>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</si>
  <si>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</si>
  <si>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</si>
  <si>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</si>
  <si>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</si>
  <si>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</si>
  <si>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</si>
  <si>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</si>
  <si>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</si>
  <si>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</si>
  <si>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</si>
  <si>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</si>
  <si>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</si>
  <si>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</si>
  <si>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</si>
  <si>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</si>
  <si>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</si>
  <si>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</si>
  <si>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</si>
  <si>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</si>
  <si>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</si>
  <si>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</si>
  <si>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</si>
  <si>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</si>
  <si>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</si>
  <si>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</si>
  <si>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</si>
  <si>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</si>
  <si>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</si>
  <si>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</si>
  <si>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</si>
  <si>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</si>
  <si>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</si>
  <si>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</si>
  <si>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</si>
  <si>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</si>
  <si>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</si>
  <si>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</si>
  <si>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</si>
  <si>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</si>
  <si>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</si>
  <si>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</si>
  <si>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</si>
  <si>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</si>
  <si>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</si>
  <si>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</si>
  <si>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</si>
  <si>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</si>
  <si>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</si>
  <si>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</si>
  <si>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</si>
  <si>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</si>
  <si>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</si>
  <si>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</si>
  <si>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</si>
  <si>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</si>
  <si>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</si>
  <si>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</si>
  <si>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</si>
  <si>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</si>
  <si>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</si>
  <si>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</si>
  <si>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</si>
  <si>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</si>
  <si>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</si>
  <si>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</si>
  <si>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</si>
  <si>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</si>
  <si>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</si>
  <si>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</si>
  <si>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</si>
  <si>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</si>
  <si>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</si>
  <si>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</si>
  <si>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</si>
  <si>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</si>
  <si>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</si>
  <si>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</si>
  <si>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</si>
  <si>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</si>
  <si>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</si>
  <si>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</si>
  <si>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</si>
  <si>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</si>
  <si>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</si>
  <si>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</si>
  <si>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</si>
  <si>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</si>
  <si>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</si>
  <si>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</si>
  <si>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</si>
  <si>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</si>
  <si>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</si>
  <si>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</si>
  <si>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</si>
  <si>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</si>
  <si>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</si>
  <si>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</si>
  <si>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</si>
  <si>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</si>
  <si>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</si>
  <si>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</si>
  <si>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</si>
  <si>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</si>
  <si>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</si>
  <si>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</si>
  <si>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</si>
  <si>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</si>
  <si>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</si>
  <si>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</si>
  <si>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</si>
  <si>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</si>
  <si>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</si>
  <si>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</si>
  <si>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</si>
  <si>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</si>
  <si>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</si>
  <si>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</si>
  <si>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</si>
  <si>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</si>
  <si>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</si>
  <si>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</si>
  <si>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</si>
  <si>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</si>
  <si>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</si>
  <si>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</si>
  <si>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</si>
  <si>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</si>
  <si>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</si>
  <si>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</si>
  <si>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</si>
  <si>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</si>
  <si>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</si>
  <si>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</si>
  <si>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</si>
  <si>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</si>
  <si>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</si>
  <si>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</si>
  <si>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</si>
  <si>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</si>
  <si>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</si>
  <si>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</si>
  <si>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</si>
  <si>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</si>
  <si>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</si>
  <si>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</si>
  <si>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</si>
  <si>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</si>
  <si>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</si>
  <si>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</si>
  <si>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</si>
  <si>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</si>
  <si>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</si>
  <si>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</si>
  <si>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</si>
  <si>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</si>
  <si>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</si>
  <si>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</si>
  <si>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</si>
  <si>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</si>
  <si>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</si>
  <si>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</si>
  <si>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</si>
  <si>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</si>
  <si>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</si>
  <si>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</si>
  <si>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</si>
  <si>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</si>
  <si>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</si>
  <si>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</si>
  <si>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</si>
  <si>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</si>
  <si>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</si>
  <si>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</si>
  <si>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</si>
  <si>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</si>
  <si>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</si>
  <si>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</si>
  <si>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</si>
  <si>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</si>
  <si>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</si>
  <si>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</si>
  <si>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</si>
  <si>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</si>
  <si>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</si>
  <si>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</si>
  <si>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</si>
  <si>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</si>
  <si>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</si>
  <si>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</si>
  <si>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</si>
  <si>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</si>
  <si>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</si>
  <si>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</si>
  <si>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</si>
  <si>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</si>
  <si>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</si>
  <si>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</si>
  <si>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</si>
  <si>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</si>
  <si>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</si>
  <si>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</si>
  <si>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</si>
  <si>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</si>
  <si>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</si>
  <si>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</si>
  <si>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</si>
  <si>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</si>
  <si>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</si>
  <si>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</si>
  <si>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</si>
  <si>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</si>
  <si>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</si>
  <si>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</si>
  <si>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</si>
  <si>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</si>
  <si>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</si>
  <si>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</si>
  <si>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</si>
  <si>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</si>
  <si>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</si>
  <si>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</si>
  <si>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</si>
  <si>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</si>
  <si>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</si>
  <si>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</si>
  <si>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</si>
  <si>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</si>
  <si>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</si>
  <si>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</si>
  <si>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</si>
  <si>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</si>
  <si>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</si>
  <si>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</si>
  <si>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</si>
  <si>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</si>
  <si>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</si>
  <si>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</si>
  <si>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</si>
  <si>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</si>
  <si>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</si>
  <si>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</si>
  <si>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</si>
  <si>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</si>
  <si>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</si>
  <si>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</si>
  <si>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</si>
  <si>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</si>
  <si>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</si>
  <si>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</si>
  <si>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</si>
  <si>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</si>
  <si>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</si>
  <si>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</si>
  <si>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</si>
  <si>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</si>
  <si>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</si>
  <si>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</si>
  <si>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</si>
  <si>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</si>
  <si>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</si>
  <si>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</si>
  <si>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</si>
  <si>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</si>
  <si>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</si>
  <si>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</si>
  <si>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</si>
  <si>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</si>
  <si>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</si>
  <si>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</si>
  <si>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</si>
  <si>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</si>
  <si>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</si>
  <si>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</si>
  <si>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</si>
  <si>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</si>
  <si>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</si>
  <si>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</si>
  <si>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</si>
  <si>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</si>
  <si>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</si>
  <si>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</si>
  <si>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</si>
  <si>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</si>
  <si>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</si>
  <si>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</si>
  <si>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</si>
  <si>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</si>
  <si>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</si>
  <si>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</si>
  <si>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</si>
  <si>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</si>
  <si>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</si>
  <si>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</si>
  <si>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</si>
  <si>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</si>
  <si>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</si>
  <si>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</si>
  <si>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</si>
  <si>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</si>
  <si>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</si>
  <si>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</si>
  <si>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</si>
  <si>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</si>
  <si>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</si>
  <si>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</si>
  <si>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</si>
  <si>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</si>
  <si>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</si>
  <si>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</si>
  <si>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</si>
  <si>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</si>
  <si>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</si>
  <si>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</si>
  <si>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</si>
  <si>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</si>
  <si>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</si>
  <si>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</si>
  <si>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</si>
  <si>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</si>
  <si>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</si>
  <si>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</si>
  <si>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</si>
  <si>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</si>
  <si>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</si>
  <si>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</si>
  <si>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</si>
  <si>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</si>
  <si>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</si>
  <si>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</si>
  <si>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</si>
  <si>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</si>
  <si>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</si>
  <si>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</si>
  <si>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</si>
  <si>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</si>
  <si>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</si>
  <si>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</si>
  <si>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</si>
  <si>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</si>
  <si>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</si>
  <si>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</si>
  <si>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</si>
  <si>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</si>
  <si>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</si>
  <si>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</si>
  <si>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</si>
  <si>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</si>
  <si>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</si>
  <si>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</si>
  <si>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</si>
  <si>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</si>
  <si>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</si>
  <si>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</si>
  <si>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</si>
  <si>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</si>
  <si>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</si>
  <si>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</si>
  <si>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</si>
  <si>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</si>
  <si>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</si>
  <si>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</si>
  <si>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</si>
  <si>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</si>
  <si>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</si>
  <si>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</si>
  <si>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</si>
  <si>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</si>
  <si>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</si>
  <si>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</si>
  <si>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</si>
  <si>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</si>
  <si>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</si>
  <si>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</si>
  <si>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</si>
  <si>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</si>
  <si>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</si>
  <si>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</si>
  <si>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</si>
  <si>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</si>
  <si>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</si>
  <si>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</si>
  <si>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</si>
  <si>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</si>
  <si>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</si>
  <si>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</si>
  <si>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</si>
  <si>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</si>
  <si>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</si>
  <si>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</si>
  <si>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</si>
  <si>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</si>
  <si>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</si>
  <si>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</si>
  <si>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</si>
  <si>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</si>
  <si>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</si>
  <si>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</si>
  <si>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</si>
  <si>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</si>
  <si>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</si>
  <si>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</si>
  <si>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</si>
  <si>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</si>
  <si>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</si>
  <si>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</si>
  <si>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</si>
  <si>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</si>
  <si>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</si>
  <si>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</si>
  <si>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</si>
  <si>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</si>
  <si>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</si>
  <si>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</si>
  <si>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</si>
  <si>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</si>
  <si>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</si>
  <si>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</si>
  <si>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</si>
  <si>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</si>
  <si>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</si>
  <si>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</si>
  <si>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</si>
  <si>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</si>
  <si>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</si>
  <si>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</si>
  <si>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</si>
  <si>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</si>
  <si>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</si>
  <si>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</si>
  <si>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</si>
  <si>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</si>
  <si>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</si>
  <si>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</si>
  <si>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</si>
  <si>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</si>
  <si>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</si>
  <si>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</si>
  <si>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</si>
  <si>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</si>
  <si>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</si>
  <si>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</si>
  <si>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</si>
  <si>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</si>
  <si>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</si>
  <si>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</si>
  <si>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</si>
  <si>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</si>
  <si>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</si>
  <si>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</si>
  <si>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</si>
  <si>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</si>
  <si>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</si>
  <si>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</si>
  <si>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</si>
  <si>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</si>
  <si>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</si>
  <si>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</si>
  <si>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</si>
  <si>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</si>
  <si>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</si>
  <si>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</si>
  <si>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</si>
  <si>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</si>
  <si>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</si>
  <si>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</si>
  <si>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</si>
  <si>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</si>
  <si>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</si>
  <si>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</si>
  <si>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</si>
  <si>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</si>
  <si>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</si>
  <si>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</si>
  <si>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</si>
  <si>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</si>
  <si>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</si>
  <si>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</si>
  <si>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</si>
  <si>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</si>
  <si>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</si>
  <si>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</si>
  <si>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</si>
  <si>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</si>
  <si>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</si>
  <si>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</si>
  <si>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</si>
  <si>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</si>
  <si>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</si>
  <si>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</si>
  <si>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</si>
  <si>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</si>
  <si>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</si>
  <si>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</si>
  <si>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</si>
  <si>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</si>
  <si>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</si>
  <si>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</si>
  <si>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</si>
  <si>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</si>
  <si>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</si>
  <si>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</si>
  <si>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</si>
  <si>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</si>
  <si>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</si>
  <si>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</si>
  <si>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</si>
  <si>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</si>
  <si>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</si>
  <si>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</si>
  <si>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</si>
  <si>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</si>
  <si>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</si>
  <si>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</si>
  <si>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</si>
  <si>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</si>
  <si>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</si>
  <si>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</si>
  <si>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</si>
  <si>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</si>
  <si>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</si>
  <si>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</si>
  <si>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</si>
  <si>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</si>
  <si>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</si>
  <si>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</si>
  <si>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</si>
  <si>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</si>
  <si>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</si>
  <si>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</si>
  <si>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</si>
  <si>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</si>
  <si>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</si>
  <si>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</si>
  <si>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</si>
  <si>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</si>
  <si>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</si>
  <si>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</si>
  <si>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</si>
  <si>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</si>
  <si>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</si>
  <si>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</si>
  <si>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</si>
  <si>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</si>
  <si>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</si>
  <si>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</si>
  <si>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</si>
  <si>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</si>
  <si>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</si>
  <si>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</si>
  <si>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</si>
  <si>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</si>
  <si>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</si>
  <si>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</si>
  <si>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</si>
  <si>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</si>
  <si>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</si>
  <si>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</si>
  <si>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</si>
  <si>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</si>
  <si>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</si>
  <si>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</si>
  <si>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</si>
  <si>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</si>
  <si>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</si>
  <si>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</si>
  <si>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</si>
  <si>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</si>
  <si>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</si>
  <si>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</si>
  <si>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</si>
  <si>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</si>
  <si>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</si>
  <si>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</si>
  <si>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</si>
  <si>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</si>
  <si>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</si>
  <si>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</si>
  <si>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</si>
  <si>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</si>
  <si>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</si>
  <si>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</si>
  <si>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</si>
  <si>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</si>
  <si>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</si>
  <si>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</si>
  <si>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</si>
  <si>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</si>
  <si>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</si>
  <si>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</si>
  <si>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</si>
  <si>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</si>
  <si>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</si>
  <si>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</si>
  <si>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</si>
  <si>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</si>
  <si>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</si>
  <si>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</si>
  <si>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</si>
  <si>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</si>
  <si>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</si>
  <si>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</si>
  <si>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</si>
  <si>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</si>
  <si>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</si>
  <si>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</si>
  <si>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</si>
  <si>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</si>
  <si>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</si>
  <si>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</si>
  <si>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</si>
  <si>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</si>
  <si>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</si>
  <si>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</si>
  <si>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</si>
  <si>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</si>
  <si>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</si>
  <si>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</si>
  <si>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</si>
  <si>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</si>
  <si>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</si>
  <si>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</si>
  <si>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</si>
  <si>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</si>
  <si>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</si>
  <si>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</si>
  <si>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</si>
  <si>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</si>
  <si>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</si>
  <si>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</si>
  <si>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</si>
  <si>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</si>
  <si>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</si>
  <si>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</si>
  <si>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</si>
  <si>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</si>
  <si>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</si>
  <si>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</si>
  <si>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</si>
  <si>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</si>
  <si>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</si>
  <si>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</si>
  <si>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</si>
  <si>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</si>
  <si>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</si>
  <si>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</si>
  <si>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</si>
  <si>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</si>
  <si>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</si>
  <si>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</si>
  <si>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</si>
  <si>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</si>
  <si>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</si>
  <si>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</si>
  <si>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</si>
  <si>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</si>
  <si>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</si>
  <si>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</si>
  <si>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</si>
  <si>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</si>
  <si>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</si>
  <si>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</si>
  <si>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</si>
  <si>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</si>
  <si>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</si>
  <si>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</si>
  <si>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</si>
  <si>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</si>
  <si>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</si>
  <si>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</si>
  <si>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</si>
  <si>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</si>
  <si>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</si>
  <si>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</si>
  <si>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</si>
  <si>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</si>
  <si>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</si>
  <si>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</si>
  <si>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</si>
  <si>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</si>
  <si>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</si>
  <si>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</si>
  <si>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</si>
  <si>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</si>
  <si>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</si>
  <si>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</si>
  <si>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</si>
  <si>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</si>
  <si>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</si>
  <si>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</si>
  <si>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</si>
  <si>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</si>
  <si>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</si>
  <si>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</si>
  <si>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</si>
  <si>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</si>
  <si>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</si>
  <si>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</si>
  <si>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</si>
  <si>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</si>
  <si>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</si>
  <si>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</si>
  <si>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</si>
  <si>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</si>
  <si>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</si>
  <si>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</si>
  <si>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</si>
  <si>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</si>
  <si>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</si>
  <si>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</si>
  <si>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</si>
  <si>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</si>
  <si>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</si>
  <si>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</si>
  <si>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</si>
  <si>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</si>
  <si>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</si>
  <si>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</si>
  <si>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</si>
  <si>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</si>
  <si>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</si>
  <si>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</si>
  <si>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</si>
  <si>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</si>
  <si>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</si>
  <si>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</si>
  <si>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</si>
  <si>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</si>
  <si>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</si>
  <si>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</si>
  <si>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</si>
  <si>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</si>
  <si>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</si>
  <si>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</si>
  <si>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</si>
  <si>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</si>
  <si>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</si>
  <si>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</si>
  <si>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</si>
  <si>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</si>
  <si>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</si>
  <si>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</si>
  <si>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</si>
  <si>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</si>
  <si>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</si>
  <si>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</si>
  <si>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</si>
  <si>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</si>
  <si>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</si>
  <si>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</si>
  <si>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</si>
  <si>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</si>
  <si>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</si>
  <si>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</si>
  <si>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</si>
  <si>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</si>
  <si>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</si>
  <si>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</si>
  <si>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</si>
  <si>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</si>
  <si>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</si>
  <si>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</si>
  <si>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</si>
  <si>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</si>
  <si>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</si>
  <si>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</si>
  <si>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</si>
  <si>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</si>
  <si>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</si>
  <si>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</si>
  <si>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</si>
  <si>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</si>
  <si>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</si>
  <si>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</si>
  <si>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</si>
  <si>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</si>
  <si>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</si>
  <si>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</si>
  <si>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</si>
  <si>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</si>
  <si>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</si>
  <si>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</si>
  <si>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</si>
  <si>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</si>
  <si>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</si>
  <si>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</si>
  <si>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</si>
  <si>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</si>
  <si>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</si>
  <si>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</si>
  <si>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</si>
  <si>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</si>
  <si>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</si>
  <si>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</si>
  <si>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</si>
  <si>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</si>
  <si>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</si>
  <si>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</si>
  <si>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</si>
  <si>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</si>
  <si>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</si>
  <si>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</si>
  <si>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</si>
  <si>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</si>
  <si>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</si>
  <si>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</si>
  <si>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</si>
  <si>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</si>
  <si>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</si>
  <si>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</si>
  <si>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</si>
  <si>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</si>
  <si>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</si>
  <si>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</si>
  <si>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</si>
  <si>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</si>
  <si>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</si>
  <si>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</si>
  <si>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</si>
  <si>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</si>
  <si>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</si>
  <si>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</si>
  <si>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</si>
  <si>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</si>
  <si>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</si>
  <si>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</si>
  <si>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</si>
  <si>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</si>
  <si>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</si>
  <si>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</si>
  <si>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</si>
  <si>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</si>
  <si>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</si>
  <si>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</si>
  <si>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</si>
  <si>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</si>
  <si>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</si>
  <si>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</si>
  <si>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</si>
  <si>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</si>
  <si>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</si>
  <si>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</si>
  <si>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</si>
  <si>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</si>
  <si>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</si>
  <si>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</si>
  <si>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</si>
  <si>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</si>
  <si>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</si>
  <si>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</si>
  <si>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</si>
  <si>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</si>
  <si>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</si>
  <si>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</si>
  <si>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</si>
  <si>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</si>
  <si>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</si>
  <si>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</si>
  <si>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</si>
  <si>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</si>
  <si>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</si>
  <si>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</si>
  <si>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</si>
  <si>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</si>
  <si>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</si>
  <si>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</si>
  <si>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</si>
  <si>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</si>
  <si>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</si>
  <si>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</si>
  <si>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</si>
  <si>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</si>
  <si>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</si>
  <si>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</si>
  <si>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</si>
  <si>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</si>
  <si>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</si>
  <si>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</si>
  <si>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</si>
  <si>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</si>
  <si>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</si>
  <si>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</si>
  <si>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</si>
  <si>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</si>
  <si>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</si>
  <si>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</si>
  <si>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</si>
  <si>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</si>
  <si>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</si>
  <si>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</si>
  <si>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</si>
  <si>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</si>
  <si>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</si>
  <si>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</si>
  <si>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</si>
  <si>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</si>
  <si>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</si>
  <si>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</si>
  <si>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</si>
  <si>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</si>
  <si>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</si>
  <si>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</si>
  <si>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</si>
  <si>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</si>
  <si>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</si>
  <si>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</si>
  <si>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</si>
  <si>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</si>
  <si>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</si>
  <si>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</si>
  <si>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</si>
  <si>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</si>
  <si>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</si>
  <si>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</si>
  <si>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</si>
  <si>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</si>
  <si>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</si>
  <si>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</si>
  <si>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</si>
  <si>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</si>
  <si>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</si>
  <si>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</si>
  <si>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</si>
  <si>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</si>
  <si>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</si>
  <si>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</si>
  <si>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</si>
  <si>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</si>
  <si>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</si>
  <si>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</si>
  <si>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</si>
  <si>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</si>
  <si>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</si>
  <si>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</si>
  <si>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</si>
  <si>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</si>
  <si>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</si>
  <si>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</si>
  <si>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</si>
  <si>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</si>
  <si>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</si>
  <si>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</si>
  <si>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</si>
  <si>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</si>
  <si>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</si>
  <si>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</si>
  <si>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</si>
  <si>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</si>
  <si>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</si>
  <si>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</si>
  <si>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</si>
  <si>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</si>
  <si>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</si>
  <si>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</si>
  <si>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</si>
  <si>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</si>
  <si>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</si>
  <si>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</si>
  <si>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</si>
  <si>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</si>
  <si>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</si>
  <si>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</si>
  <si>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</si>
  <si>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</si>
  <si>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</si>
  <si>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</si>
  <si>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</si>
  <si>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</si>
  <si>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</si>
  <si>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</si>
  <si>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</si>
  <si>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</si>
  <si>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</si>
  <si>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</si>
  <si>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</si>
  <si>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</si>
  <si>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</si>
  <si>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</si>
  <si>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</si>
  <si>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</si>
  <si>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</si>
  <si>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</si>
  <si>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</si>
  <si>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</si>
  <si>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</si>
  <si>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</si>
  <si>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</si>
  <si>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</si>
  <si>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</si>
  <si>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</si>
  <si>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</si>
  <si>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</si>
  <si>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</si>
  <si>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</si>
  <si>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</si>
  <si>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</si>
  <si>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</si>
  <si>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</si>
  <si>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</si>
  <si>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</si>
  <si>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</si>
  <si>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</si>
  <si>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</si>
  <si>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</si>
  <si>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</si>
  <si>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</si>
  <si>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</si>
  <si>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</si>
  <si>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</si>
  <si>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</si>
  <si>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</si>
  <si>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</si>
  <si>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</si>
  <si>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</si>
  <si>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</si>
  <si>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</si>
  <si>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</si>
  <si>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</si>
  <si>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</si>
  <si>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</si>
  <si>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</si>
  <si>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</si>
  <si>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</si>
  <si>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</si>
  <si>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</si>
  <si>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</si>
  <si>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</si>
  <si>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</si>
  <si>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</si>
  <si>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</si>
  <si>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</si>
  <si>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</si>
  <si>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</si>
  <si>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</si>
  <si>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</si>
  <si>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</si>
  <si>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</si>
  <si>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</si>
  <si>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</si>
  <si>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</si>
  <si>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</si>
  <si>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</si>
  <si>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</si>
  <si>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</si>
  <si>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</si>
  <si>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</si>
  <si>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</si>
  <si>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</si>
  <si>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</si>
  <si>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</si>
  <si>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</si>
  <si>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</si>
  <si>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</si>
  <si>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</si>
  <si>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</si>
  <si>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</si>
  <si>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</si>
  <si>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</si>
  <si>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</si>
  <si>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</si>
  <si>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</si>
  <si>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</si>
  <si>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</si>
  <si>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</si>
  <si>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</si>
  <si>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</si>
  <si>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</si>
  <si>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</si>
  <si>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</si>
  <si>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</si>
  <si>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</si>
  <si>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</si>
  <si>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</si>
  <si>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</si>
  <si>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</si>
  <si>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</si>
  <si>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</si>
  <si>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</si>
  <si>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</si>
  <si>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</si>
  <si>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</si>
  <si>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</si>
  <si>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</si>
  <si>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</si>
  <si>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</si>
  <si>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</si>
  <si>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</si>
  <si>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</si>
  <si>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</si>
  <si>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</si>
  <si>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</si>
  <si>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</si>
  <si>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</si>
  <si>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</si>
  <si>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</si>
  <si>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</si>
  <si>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</si>
  <si>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</si>
  <si>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</si>
  <si>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</si>
  <si>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</si>
  <si>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</si>
  <si>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</si>
  <si>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</si>
  <si>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</si>
  <si>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</si>
  <si>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</si>
  <si>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</si>
  <si>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</si>
  <si>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</si>
  <si>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</si>
  <si>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</si>
  <si>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</si>
  <si>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</si>
  <si>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</si>
  <si>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</si>
  <si>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</si>
  <si>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</si>
  <si>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</si>
  <si>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</si>
  <si>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</si>
  <si>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</si>
  <si>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</si>
  <si>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</si>
  <si>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</si>
  <si>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</si>
  <si>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</si>
  <si>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</si>
  <si>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</si>
  <si>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</si>
  <si>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</si>
  <si>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</si>
  <si>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</si>
  <si>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</si>
  <si>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</si>
  <si>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</si>
  <si>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</si>
  <si>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</si>
  <si>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</si>
  <si>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</si>
  <si>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</si>
  <si>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</si>
  <si>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</si>
  <si>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</si>
  <si>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</si>
  <si>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</si>
  <si>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</si>
  <si>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</si>
  <si>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</si>
  <si>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</si>
  <si>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</si>
  <si>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</si>
  <si>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</si>
  <si>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</si>
  <si>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</si>
  <si>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</si>
  <si>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</si>
  <si>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</si>
  <si>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</si>
  <si>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</si>
  <si>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</si>
  <si>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</si>
  <si>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</si>
  <si>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</si>
  <si>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</si>
  <si>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</si>
  <si>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</si>
  <si>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</si>
  <si>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</si>
  <si>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</si>
  <si>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</si>
  <si>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</si>
  <si>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</si>
  <si>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</si>
  <si>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</si>
  <si>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</si>
  <si>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</si>
  <si>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</si>
  <si>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</si>
  <si>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</si>
  <si>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</si>
  <si>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</si>
  <si>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</si>
  <si>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</si>
  <si>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</si>
  <si>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</si>
  <si>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</si>
  <si>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</si>
  <si>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</si>
  <si>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</si>
  <si>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</si>
  <si>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</si>
  <si>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</si>
  <si>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</si>
  <si>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</si>
  <si>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</si>
  <si>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</si>
  <si>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</si>
  <si>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</si>
  <si>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</si>
  <si>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</si>
  <si>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</si>
  <si>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</si>
  <si>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</si>
  <si>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</si>
  <si>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</si>
  <si>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</si>
  <si>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</si>
  <si>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</si>
  <si>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</si>
  <si>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</si>
  <si>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</si>
  <si>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</si>
  <si>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</si>
  <si>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</si>
  <si>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</si>
  <si>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</si>
  <si>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</si>
  <si>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</si>
  <si>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</si>
  <si>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</si>
  <si>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</si>
  <si>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</si>
  <si>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</si>
  <si>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</si>
  <si>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</si>
  <si>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</si>
  <si>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</si>
  <si>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</si>
  <si>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</si>
  <si>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</si>
  <si>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</si>
  <si>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</si>
  <si>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</si>
  <si>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</si>
  <si>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</si>
  <si>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</si>
  <si>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</si>
  <si>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</si>
  <si>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</si>
  <si>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</si>
  <si>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</si>
  <si>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</si>
  <si>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</si>
  <si>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</si>
  <si>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</si>
  <si>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</si>
  <si>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</si>
  <si>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</si>
  <si>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</si>
  <si>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</si>
  <si>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</si>
  <si>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</si>
  <si>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</si>
  <si>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</si>
  <si>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</si>
  <si>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</si>
  <si>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</si>
  <si>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</si>
  <si>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</si>
  <si>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</si>
  <si>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</si>
  <si>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</si>
  <si>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</si>
  <si>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</si>
  <si>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</si>
  <si>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</si>
  <si>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</si>
  <si>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</si>
  <si>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</si>
  <si>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</si>
  <si>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</si>
  <si>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</si>
  <si>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</si>
  <si>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</si>
  <si>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</si>
  <si>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</si>
  <si>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</si>
  <si>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</si>
  <si>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</si>
  <si>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</si>
  <si>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</si>
  <si>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</si>
  <si>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</si>
  <si>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</si>
  <si>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</si>
  <si>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</si>
  <si>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</si>
  <si>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</si>
  <si>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</si>
  <si>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</si>
  <si>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</si>
  <si>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</si>
  <si>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</si>
  <si>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</si>
  <si>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</si>
  <si>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</si>
  <si>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</si>
  <si>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</si>
  <si>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</si>
  <si>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</si>
  <si>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</si>
  <si>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</si>
  <si>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</si>
  <si>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</si>
  <si>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</si>
  <si>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</si>
  <si>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</si>
  <si>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</si>
  <si>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</si>
  <si>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</si>
  <si>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</si>
  <si>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</si>
  <si>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</si>
  <si>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</si>
  <si>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</si>
  <si>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</si>
  <si>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</si>
  <si>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</si>
  <si>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</si>
  <si>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</si>
  <si>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</si>
  <si>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</si>
  <si>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</si>
  <si>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</si>
  <si>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</si>
  <si>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</si>
  <si>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</si>
  <si>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</si>
  <si>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</si>
  <si>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</si>
  <si>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</si>
  <si>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</si>
  <si>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</si>
  <si>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</si>
  <si>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</si>
  <si>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</si>
  <si>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</si>
  <si>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</si>
  <si>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</si>
  <si>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</si>
  <si>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</si>
  <si>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</si>
  <si>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</si>
  <si>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</si>
  <si>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</si>
  <si>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</si>
  <si>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</si>
  <si>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</si>
  <si>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</si>
  <si>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</si>
  <si>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</si>
  <si>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</si>
  <si>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</si>
  <si>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</si>
  <si>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</si>
  <si>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</si>
  <si>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</si>
  <si>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</si>
  <si>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</si>
  <si>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</si>
  <si>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</si>
  <si>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</si>
  <si>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</si>
  <si>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</si>
  <si>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</si>
  <si>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</si>
  <si>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</si>
  <si>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</si>
  <si>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</si>
  <si>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</si>
  <si>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</si>
  <si>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</si>
  <si>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</si>
  <si>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</si>
  <si>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</si>
  <si>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</si>
  <si>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</si>
  <si>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</si>
  <si>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</si>
  <si>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</si>
  <si>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</si>
  <si>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</si>
  <si>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</si>
  <si>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</si>
  <si>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</si>
  <si>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</si>
  <si>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</si>
  <si>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</si>
  <si>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</si>
  <si>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</si>
  <si>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</si>
  <si>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</si>
  <si>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</si>
  <si>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</si>
  <si>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</si>
  <si>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</si>
  <si>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</si>
  <si>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</si>
  <si>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</si>
  <si>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</si>
  <si>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</si>
  <si>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</si>
  <si>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</si>
  <si>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</si>
  <si>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</si>
  <si>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</si>
  <si>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</si>
  <si>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</si>
  <si>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</si>
  <si>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</si>
  <si>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</si>
  <si>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</si>
  <si>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</si>
  <si>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</si>
  <si>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</si>
  <si>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</si>
  <si>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</si>
  <si>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</si>
  <si>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</si>
  <si>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</si>
  <si>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</si>
  <si>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</si>
  <si>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</si>
  <si>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</si>
  <si>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</si>
  <si>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</si>
  <si>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</si>
  <si>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</si>
  <si>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</si>
  <si>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</si>
  <si>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</si>
  <si>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</si>
  <si>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</si>
  <si>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</si>
  <si>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</si>
  <si>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</si>
  <si>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</si>
  <si>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</si>
  <si>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</si>
  <si>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</si>
  <si>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</si>
  <si>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</si>
  <si>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</si>
  <si>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</si>
  <si>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</si>
  <si>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</si>
  <si>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</si>
  <si>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</si>
  <si>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</si>
  <si>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</si>
  <si>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</si>
  <si>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</si>
  <si>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</si>
  <si>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</si>
  <si>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</si>
  <si>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</si>
  <si>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</si>
  <si>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</si>
  <si>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</si>
  <si>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</si>
  <si>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</si>
  <si>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</si>
  <si>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</si>
  <si>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</si>
  <si>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</si>
  <si>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</si>
  <si>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</si>
  <si>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</si>
  <si>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</si>
  <si>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</si>
  <si>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</si>
  <si>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</si>
  <si>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</si>
  <si>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</si>
  <si>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</si>
  <si>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</si>
  <si>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</si>
  <si>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</si>
  <si>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</si>
  <si>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</si>
  <si>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</si>
  <si>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</si>
  <si>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</si>
  <si>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</si>
  <si>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</si>
  <si>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</si>
  <si>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</si>
  <si>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</si>
  <si>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</si>
  <si>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</si>
  <si>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</si>
  <si>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</si>
  <si>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</si>
  <si>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</si>
  <si>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</si>
  <si>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</si>
  <si>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</si>
  <si>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</si>
  <si>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</si>
  <si>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</si>
  <si>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</si>
  <si>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</si>
  <si>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</si>
  <si>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</si>
  <si>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</si>
  <si>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</si>
  <si>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</si>
  <si>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</si>
  <si>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</si>
  <si>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</si>
  <si>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</si>
  <si>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</si>
  <si>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</si>
  <si>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</si>
  <si>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</si>
  <si>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</si>
  <si>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</si>
  <si>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</si>
  <si>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</si>
  <si>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</si>
  <si>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</si>
  <si>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</si>
  <si>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</si>
  <si>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</si>
  <si>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</si>
  <si>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</si>
  <si>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</si>
  <si>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</si>
  <si>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</si>
  <si>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</si>
  <si>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</si>
  <si>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</si>
  <si>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</si>
  <si>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</si>
  <si>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</si>
  <si>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</si>
  <si>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</si>
  <si>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</si>
  <si>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</si>
  <si>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</si>
  <si>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</si>
  <si>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</si>
  <si>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</si>
  <si>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</si>
  <si>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</si>
  <si>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</si>
  <si>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</si>
  <si>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</si>
  <si>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</si>
  <si>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</si>
  <si>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</si>
  <si>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</si>
  <si>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</si>
  <si>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</si>
  <si>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</si>
  <si>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</si>
  <si>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</si>
  <si>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</si>
  <si>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</si>
  <si>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</si>
  <si>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</si>
  <si>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</si>
  <si>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</si>
  <si>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</si>
  <si>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</si>
  <si>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</si>
  <si>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</si>
  <si>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</si>
  <si>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</si>
  <si>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</si>
  <si>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</si>
  <si>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</si>
  <si>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</si>
  <si>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</si>
  <si>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</si>
  <si>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</si>
  <si>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</si>
  <si>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</si>
  <si>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</si>
  <si>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</si>
  <si>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</si>
  <si>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</si>
  <si>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</si>
  <si>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</si>
  <si>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</si>
  <si>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</si>
  <si>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</si>
  <si>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</si>
  <si>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</si>
  <si>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</si>
  <si>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</si>
  <si>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</si>
  <si>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</si>
  <si>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</si>
  <si>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</si>
  <si>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</si>
  <si>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</si>
  <si>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</si>
  <si>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</si>
  <si>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</si>
  <si>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</si>
  <si>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</si>
  <si>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</si>
  <si>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</si>
  <si>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</si>
  <si>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</si>
  <si>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</si>
  <si>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</si>
  <si>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</si>
  <si>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</si>
  <si>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</si>
  <si>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</si>
  <si>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</si>
  <si>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</si>
  <si>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</si>
  <si>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</si>
  <si>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</si>
  <si>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</si>
  <si>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</si>
  <si>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</si>
  <si>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</si>
  <si>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</si>
  <si>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</si>
  <si>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</si>
  <si>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</si>
  <si>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</si>
  <si>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</si>
  <si>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</si>
  <si>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</si>
  <si>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</si>
  <si>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</si>
  <si>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</si>
  <si>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</si>
  <si>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</si>
  <si>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</si>
  <si>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</si>
  <si>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</si>
  <si>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</si>
  <si>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</si>
  <si>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</si>
  <si>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</si>
  <si>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</si>
  <si>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</si>
  <si>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</si>
  <si>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</si>
  <si>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</si>
  <si>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</si>
  <si>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</si>
  <si>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</si>
  <si>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</si>
  <si>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</si>
  <si>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</si>
  <si>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</si>
  <si>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</si>
  <si>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</si>
  <si>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</si>
  <si>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</si>
  <si>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</si>
  <si>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</si>
  <si>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</si>
  <si>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</si>
  <si>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</si>
  <si>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</si>
  <si>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</si>
  <si>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</si>
  <si>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</si>
  <si>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</si>
  <si>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</si>
  <si>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</si>
  <si>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</si>
  <si>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</si>
  <si>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</si>
  <si>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</si>
  <si>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</si>
  <si>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</si>
  <si>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</si>
  <si>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</si>
  <si>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</si>
  <si>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</si>
  <si>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</si>
  <si>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</si>
  <si>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</si>
  <si>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</si>
  <si>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</si>
  <si>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</si>
  <si>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</si>
  <si>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</si>
  <si>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</si>
  <si>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</si>
  <si>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</si>
  <si>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</si>
  <si>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</si>
  <si>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</si>
  <si>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</si>
  <si>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</si>
  <si>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</si>
  <si>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</si>
  <si>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</si>
  <si>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</si>
  <si>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</si>
  <si>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</si>
  <si>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</si>
  <si>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</si>
  <si>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</si>
  <si>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</si>
  <si>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</si>
  <si>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</si>
  <si>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</si>
  <si>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</si>
  <si>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</si>
  <si>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</si>
  <si>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</si>
  <si>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</si>
  <si>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</si>
  <si>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</si>
  <si>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</si>
  <si>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</si>
  <si>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</si>
  <si>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</si>
  <si>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</si>
  <si>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</si>
  <si>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</si>
  <si>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</si>
  <si>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</si>
  <si>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</si>
  <si>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</si>
  <si>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</si>
  <si>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</si>
  <si>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</si>
  <si>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</si>
  <si>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</si>
  <si>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</si>
  <si>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</si>
  <si>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</si>
  <si>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</si>
  <si>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</si>
  <si>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</si>
  <si>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</si>
  <si>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</si>
  <si>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</si>
  <si>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</si>
  <si>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</si>
  <si>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</si>
  <si>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</si>
  <si>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</si>
  <si>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</si>
  <si>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</si>
  <si>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</si>
  <si>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</si>
  <si>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</si>
  <si>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</si>
  <si>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</si>
  <si>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</si>
  <si>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</si>
  <si>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</si>
  <si>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</si>
  <si>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</si>
  <si>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</si>
  <si>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</si>
  <si>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</si>
  <si>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</si>
  <si>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</si>
  <si>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</si>
  <si>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</si>
  <si>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</si>
  <si>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</si>
  <si>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</si>
  <si>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</si>
  <si>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</si>
  <si>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</si>
  <si>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</si>
  <si>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</si>
  <si>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</si>
  <si>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</si>
  <si>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</si>
  <si>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</si>
  <si>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</si>
  <si>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</si>
  <si>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</si>
  <si>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</si>
  <si>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</si>
  <si>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</si>
  <si>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</si>
  <si>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</si>
  <si>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</si>
  <si>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</si>
  <si>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</si>
  <si>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</si>
  <si>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</si>
  <si>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</si>
  <si>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</si>
  <si>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</si>
  <si>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</si>
  <si>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</si>
  <si>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</si>
  <si>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</si>
  <si>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</si>
  <si>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</si>
  <si>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</si>
  <si>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</si>
  <si>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</si>
  <si>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</si>
  <si>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</si>
  <si>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</si>
  <si>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</si>
  <si>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</si>
  <si>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</si>
  <si>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</si>
  <si>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</si>
  <si>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</si>
  <si>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</si>
  <si>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</si>
  <si>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</si>
  <si>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</si>
  <si>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</si>
  <si>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</si>
  <si>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</si>
  <si>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</si>
  <si>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</si>
  <si>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</si>
  <si>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</si>
  <si>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</si>
  <si>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</si>
  <si>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</si>
  <si>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</si>
  <si>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</si>
  <si>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</si>
  <si>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</si>
  <si>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</si>
  <si>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</si>
  <si>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</si>
  <si>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</si>
  <si>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</si>
  <si>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</si>
  <si>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</si>
  <si>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</si>
  <si>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</si>
  <si>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</si>
  <si>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</si>
  <si>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</si>
  <si>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</si>
  <si>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</si>
  <si>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</si>
  <si>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</si>
  <si>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</si>
  <si>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</si>
  <si>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</si>
  <si>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</si>
  <si>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</si>
  <si>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</si>
  <si>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</si>
  <si>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</si>
  <si>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</si>
  <si>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</si>
  <si>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</si>
  <si>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</si>
  <si>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</si>
  <si>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</si>
  <si>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</si>
  <si>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</si>
  <si>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</si>
  <si>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</si>
  <si>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</si>
  <si>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</si>
  <si>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</si>
  <si>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</si>
  <si>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</si>
  <si>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</si>
  <si>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</si>
  <si>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</si>
  <si>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</si>
  <si>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</si>
  <si>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</si>
  <si>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</si>
  <si>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</si>
  <si>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</si>
  <si>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</si>
  <si>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</si>
  <si>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</si>
  <si>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</si>
  <si>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</si>
  <si>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</si>
  <si>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</si>
  <si>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</si>
  <si>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</si>
  <si>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</si>
  <si>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</si>
  <si>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</si>
  <si>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</si>
  <si>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</si>
  <si>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</si>
  <si>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</si>
  <si>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</si>
  <si>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</si>
  <si>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</si>
  <si>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</si>
  <si>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</si>
  <si>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</si>
  <si>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</si>
  <si>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</si>
  <si>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</si>
  <si>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</si>
  <si>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</si>
  <si>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</si>
  <si>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</si>
  <si>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</si>
  <si>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</si>
  <si>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</si>
  <si>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</si>
  <si>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</si>
  <si>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</si>
  <si>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</si>
  <si>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</si>
  <si>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</si>
  <si>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</si>
  <si>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</si>
  <si>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</si>
  <si>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</si>
  <si>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</si>
  <si>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</si>
  <si>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</si>
  <si>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</si>
  <si>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</si>
  <si>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</si>
  <si>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</si>
  <si>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</si>
  <si>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</si>
  <si>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</si>
  <si>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</si>
  <si>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</si>
  <si>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</si>
  <si>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</si>
  <si>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</si>
  <si>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</si>
  <si>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</si>
  <si>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</si>
  <si>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</si>
  <si>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</si>
  <si>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</si>
  <si>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</si>
  <si>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</si>
  <si>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</si>
  <si>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</si>
  <si>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</si>
  <si>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</si>
  <si>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</si>
  <si>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</si>
  <si>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</si>
  <si>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</si>
  <si>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</si>
  <si>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</si>
  <si>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</si>
  <si>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</si>
  <si>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</si>
  <si>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</si>
  <si>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</si>
  <si>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</si>
  <si>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</si>
  <si>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</si>
  <si>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</si>
  <si>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</si>
  <si>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</si>
  <si>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</si>
  <si>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</si>
  <si>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</si>
  <si>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</si>
  <si>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</si>
  <si>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</si>
  <si>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</si>
  <si>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</si>
  <si>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</si>
  <si>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</si>
  <si>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</si>
  <si>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</si>
  <si>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</si>
  <si>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</si>
  <si>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</si>
  <si>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</si>
  <si>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</si>
  <si>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</si>
  <si>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</si>
  <si>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</si>
  <si>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</si>
  <si>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</si>
  <si>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</si>
  <si>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</si>
  <si>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</si>
  <si>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</si>
  <si>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</si>
  <si>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</si>
  <si>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</si>
  <si>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</si>
  <si>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</si>
  <si>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</si>
  <si>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</si>
  <si>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</si>
  <si>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</si>
  <si>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</si>
  <si>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</si>
  <si>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</si>
  <si>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</si>
  <si>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</si>
  <si>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</si>
  <si>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</si>
  <si>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</si>
  <si>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</si>
  <si>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</si>
  <si>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</si>
  <si>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</si>
  <si>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</si>
  <si>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</si>
  <si>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</si>
  <si>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</si>
  <si>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</si>
  <si>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</si>
  <si>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</si>
  <si>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</si>
  <si>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</si>
  <si>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</si>
  <si>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</si>
  <si>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</si>
  <si>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</si>
  <si>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</si>
  <si>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</si>
  <si>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</si>
  <si>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</si>
  <si>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</si>
  <si>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</si>
  <si>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</si>
  <si>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</si>
  <si>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</si>
  <si>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</si>
  <si>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</si>
  <si>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</si>
  <si>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</si>
  <si>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</si>
  <si>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</si>
  <si>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</si>
  <si>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</si>
  <si>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</si>
  <si>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</si>
  <si>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</si>
  <si>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</si>
  <si>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</si>
  <si>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</si>
  <si>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</si>
  <si>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</si>
  <si>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</si>
  <si>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</si>
  <si>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</si>
  <si>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</si>
  <si>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</si>
  <si>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</si>
  <si>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</si>
  <si>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</si>
  <si>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</si>
  <si>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</si>
  <si>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</si>
  <si>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</si>
  <si>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</si>
  <si>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</si>
  <si>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</si>
  <si>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</si>
  <si>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</si>
  <si>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</si>
  <si>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</si>
  <si>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</si>
  <si>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</si>
  <si>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</si>
  <si>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</si>
  <si>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</si>
  <si>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</si>
  <si>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</si>
  <si>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</si>
  <si>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</si>
  <si>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</si>
  <si>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</si>
  <si>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</si>
  <si>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</si>
  <si>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</si>
  <si>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</si>
  <si>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</si>
  <si>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</si>
  <si>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</si>
  <si>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</si>
  <si>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</si>
  <si>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</si>
  <si>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</si>
  <si>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</si>
  <si>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</si>
  <si>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</si>
  <si>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</si>
  <si>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</si>
  <si>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</si>
  <si>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</si>
  <si>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</si>
  <si>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</si>
  <si>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</si>
  <si>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</si>
  <si>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</si>
  <si>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</si>
  <si>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</si>
  <si>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</si>
  <si>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</si>
  <si>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</si>
  <si>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</si>
  <si>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</si>
  <si>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</si>
  <si>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</si>
  <si>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</si>
  <si>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</si>
  <si>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</si>
  <si>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</si>
  <si>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</si>
  <si>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</si>
  <si>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</si>
  <si>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</si>
  <si>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</si>
  <si>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</si>
  <si>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</si>
  <si>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</si>
  <si>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</si>
  <si>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</si>
  <si>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</si>
  <si>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</si>
  <si>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</si>
  <si>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</si>
  <si>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</si>
  <si>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</si>
  <si>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</si>
  <si>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</si>
  <si>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</si>
  <si>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</si>
  <si>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</si>
  <si>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</si>
  <si>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</si>
  <si>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</si>
  <si>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</si>
  <si>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</si>
  <si>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</si>
  <si>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</si>
  <si>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</si>
  <si>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</si>
  <si>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</si>
  <si>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</si>
  <si>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</si>
  <si>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</si>
  <si>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</si>
  <si>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</si>
  <si>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</si>
  <si>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</si>
  <si>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</si>
  <si>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</si>
  <si>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</si>
  <si>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</si>
  <si>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</si>
  <si>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</si>
  <si>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</si>
  <si>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</si>
  <si>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</si>
  <si>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</si>
  <si>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</si>
  <si>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</si>
  <si>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</si>
  <si>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</si>
  <si>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</si>
  <si>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</si>
  <si>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</si>
  <si>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</si>
  <si>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</si>
  <si>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</si>
  <si>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</si>
  <si>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</si>
  <si>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</si>
  <si>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</si>
  <si>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</si>
  <si>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</si>
  <si>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</si>
  <si>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</si>
  <si>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</si>
  <si>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</si>
  <si>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</si>
  <si>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</si>
  <si>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</si>
  <si>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</si>
  <si>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</si>
  <si>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</si>
  <si>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</si>
  <si>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</si>
  <si>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</si>
  <si>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</si>
  <si>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</si>
  <si>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</si>
  <si>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</si>
  <si>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</si>
  <si>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</si>
  <si>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</si>
  <si>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</si>
  <si>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</si>
  <si>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</si>
  <si>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</si>
  <si>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</si>
  <si>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</si>
  <si>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</si>
  <si>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</si>
  <si>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</si>
  <si>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</si>
  <si>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</si>
  <si>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</si>
  <si>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</si>
  <si>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</si>
  <si>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</si>
  <si>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</si>
  <si>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</si>
  <si>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</si>
  <si>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</si>
  <si>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</si>
  <si>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</si>
  <si>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</si>
  <si>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</si>
  <si>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</si>
  <si>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</si>
  <si>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</si>
  <si>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</si>
  <si>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</si>
  <si>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</si>
  <si>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</si>
  <si>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</si>
  <si>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</si>
  <si>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</si>
  <si>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</si>
  <si>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</si>
  <si>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</si>
  <si>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</si>
  <si>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</si>
  <si>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</si>
  <si>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</si>
  <si>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</si>
  <si>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</si>
  <si>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</si>
  <si>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</si>
  <si>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</si>
  <si>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</si>
  <si>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</si>
  <si>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</si>
  <si>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</si>
  <si>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</si>
  <si>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</si>
  <si>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</si>
  <si>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</si>
  <si>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</si>
  <si>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</si>
  <si>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</si>
  <si>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</si>
  <si>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</si>
  <si>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</si>
  <si>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</si>
  <si>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</si>
  <si>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</si>
  <si>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</si>
  <si>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</si>
  <si>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</si>
  <si>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</si>
  <si>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</si>
  <si>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</si>
  <si>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</si>
  <si>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</si>
  <si>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</si>
  <si>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</si>
  <si>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</si>
  <si>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</si>
  <si>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</si>
  <si>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</si>
  <si>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</si>
  <si>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</si>
  <si>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</si>
  <si>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</si>
  <si>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</si>
  <si>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</si>
  <si>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</si>
  <si>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</si>
  <si>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</si>
  <si>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</si>
  <si>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</si>
  <si>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</si>
  <si>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</si>
  <si>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</si>
  <si>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</si>
  <si>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</si>
  <si>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</si>
  <si>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</si>
  <si>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</si>
  <si>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</si>
  <si>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</si>
  <si>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</si>
  <si>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</si>
  <si>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</si>
  <si>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</si>
  <si>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</si>
  <si>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</si>
  <si>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</si>
  <si>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</si>
  <si>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</si>
  <si>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</si>
  <si>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</si>
  <si>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</si>
  <si>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</si>
  <si>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</si>
  <si>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</si>
  <si>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</si>
  <si>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</si>
  <si>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</si>
  <si>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</si>
  <si>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</si>
  <si>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</si>
  <si>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</si>
  <si>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</si>
  <si>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</si>
  <si>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</si>
  <si>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</si>
  <si>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</si>
  <si>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</si>
  <si>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</si>
  <si>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</si>
  <si>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</si>
  <si>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</si>
  <si>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</si>
  <si>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</si>
  <si>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</si>
  <si>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</si>
  <si>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</si>
  <si>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</si>
  <si>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</si>
  <si>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</si>
  <si>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</si>
  <si>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</si>
  <si>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</si>
  <si>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</si>
  <si>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</si>
  <si>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</si>
  <si>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</si>
  <si>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</si>
  <si>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</si>
  <si>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</si>
  <si>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</si>
  <si>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</si>
  <si>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</si>
  <si>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</si>
  <si>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</si>
  <si>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</si>
  <si>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</si>
  <si>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</si>
  <si>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</si>
  <si>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</si>
  <si>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</si>
  <si>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</si>
  <si>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</si>
  <si>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</si>
  <si>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</si>
  <si>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</si>
  <si>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</si>
  <si>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</si>
  <si>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</si>
  <si>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</si>
  <si>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</si>
  <si>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</si>
  <si>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</si>
  <si>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</si>
  <si>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</si>
  <si>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</si>
  <si>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</si>
  <si>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</si>
  <si>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</si>
  <si>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</si>
  <si>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</si>
  <si>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</si>
  <si>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</si>
  <si>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</si>
  <si>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</si>
  <si>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</si>
  <si>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</si>
  <si>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</si>
  <si>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</si>
  <si>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</si>
  <si>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</si>
  <si>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</si>
  <si>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</si>
  <si>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</si>
  <si>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</si>
  <si>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</si>
  <si>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</si>
  <si>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</si>
  <si>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</si>
  <si>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</si>
  <si>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</si>
  <si>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</si>
  <si>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</si>
  <si>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</si>
  <si>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</si>
  <si>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</si>
  <si>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</si>
  <si>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</si>
  <si>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</si>
  <si>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</si>
  <si>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</si>
  <si>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</si>
  <si>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</si>
  <si>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</si>
  <si>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</si>
  <si>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</si>
  <si>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</si>
  <si>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</si>
  <si>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</si>
  <si>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</si>
  <si>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</si>
  <si>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</si>
  <si>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</si>
  <si>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</si>
  <si>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</si>
  <si>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</si>
  <si>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</si>
  <si>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</si>
  <si>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</si>
  <si>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</si>
  <si>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</si>
  <si>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</si>
  <si>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</si>
  <si>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</si>
  <si>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</si>
  <si>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</si>
  <si>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</si>
  <si>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</si>
  <si>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</si>
  <si>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</si>
  <si>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</si>
  <si>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</si>
  <si>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</si>
  <si>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</si>
  <si>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</si>
  <si>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</si>
  <si>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</si>
  <si>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</si>
  <si>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</si>
  <si>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</si>
  <si>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</si>
  <si>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</si>
  <si>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</si>
  <si>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</si>
  <si>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</si>
  <si>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</si>
  <si>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</si>
  <si>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</si>
  <si>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</si>
  <si>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</si>
  <si>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</si>
  <si>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</si>
  <si>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</si>
  <si>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</si>
  <si>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</si>
  <si>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</si>
  <si>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</si>
  <si>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</si>
  <si>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</si>
  <si>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</si>
  <si>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</si>
  <si>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</si>
  <si>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</si>
  <si>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</si>
  <si>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</si>
  <si>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</si>
  <si>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</si>
  <si>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</si>
  <si>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</si>
  <si>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</si>
  <si>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</si>
  <si>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</si>
  <si>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</si>
  <si>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</si>
  <si>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</si>
  <si>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</si>
  <si>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</si>
  <si>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</si>
  <si>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</si>
  <si>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</si>
  <si>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</si>
  <si>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</si>
  <si>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</si>
  <si>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</si>
  <si>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</si>
  <si>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</si>
  <si>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</si>
  <si>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</si>
  <si>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</si>
  <si>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</si>
  <si>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</si>
  <si>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</si>
  <si>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</si>
  <si>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</si>
  <si>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</si>
  <si>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</si>
  <si>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</si>
  <si>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</si>
  <si>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</si>
  <si>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</si>
  <si>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</si>
  <si>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</si>
  <si>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</si>
  <si>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</si>
  <si>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</si>
  <si>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</si>
  <si>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</si>
  <si>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</si>
  <si>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</si>
  <si>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</si>
  <si>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</si>
  <si>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</si>
  <si>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</si>
  <si>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</si>
  <si>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</si>
  <si>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</si>
  <si>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</si>
  <si>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</si>
  <si>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</si>
  <si>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</si>
  <si>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</si>
  <si>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</si>
  <si>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</si>
  <si>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</si>
  <si>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</si>
  <si>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</si>
  <si>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</si>
  <si>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</si>
  <si>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</si>
  <si>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</si>
  <si>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</si>
  <si>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</si>
  <si>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</si>
  <si>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</si>
  <si>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</si>
  <si>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</si>
  <si>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</si>
  <si>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</si>
  <si>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</si>
  <si>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</si>
  <si>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</si>
  <si>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</si>
  <si>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</si>
  <si>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</si>
  <si>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</si>
  <si>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</si>
  <si>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</si>
  <si>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</si>
  <si>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</si>
  <si>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</si>
  <si>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</si>
  <si>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</si>
  <si>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</si>
  <si>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</si>
  <si>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</si>
  <si>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</si>
  <si>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</si>
  <si>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</si>
  <si>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</si>
  <si>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</si>
  <si>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</si>
  <si>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</si>
  <si>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</si>
  <si>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</si>
  <si>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</si>
  <si>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</si>
  <si>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</si>
  <si>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</si>
  <si>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</si>
  <si>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</si>
  <si>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</si>
  <si>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</si>
  <si>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</si>
  <si>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</si>
  <si>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</si>
  <si>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</si>
  <si>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</si>
  <si>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</si>
  <si>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</si>
  <si>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</si>
  <si>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</si>
  <si>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</si>
  <si>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</si>
  <si>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</si>
  <si>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</si>
  <si>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</si>
  <si>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</si>
  <si>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</si>
  <si>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</si>
  <si>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</si>
  <si>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</si>
  <si>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</si>
  <si>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</si>
  <si>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</si>
  <si>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</si>
  <si>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</si>
  <si>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</si>
  <si>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</si>
  <si>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</si>
  <si>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</si>
  <si>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</si>
  <si>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</si>
  <si>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</si>
  <si>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</si>
  <si>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</si>
  <si>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</si>
  <si>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</si>
  <si>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</si>
  <si>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</si>
  <si>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</si>
  <si>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</si>
  <si>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</si>
  <si>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</si>
  <si>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</si>
  <si>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</si>
  <si>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</si>
  <si>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</si>
  <si>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</si>
  <si>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</si>
  <si>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</si>
  <si>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</si>
  <si>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</si>
  <si>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</si>
  <si>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</si>
  <si>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</si>
  <si>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</si>
  <si>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</si>
  <si>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</si>
  <si>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</si>
  <si>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</si>
  <si>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</si>
  <si>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</si>
  <si>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</si>
  <si>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</si>
  <si>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</si>
  <si>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</si>
  <si>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</si>
  <si>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</si>
  <si>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</si>
  <si>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</si>
  <si>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</si>
  <si>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</si>
  <si>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</si>
  <si>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</si>
  <si>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</si>
  <si>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</si>
  <si>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</si>
  <si>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</si>
  <si>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</si>
  <si>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</si>
  <si>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</si>
  <si>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</si>
  <si>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</si>
  <si>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</si>
  <si>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</si>
  <si>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</si>
  <si>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</si>
  <si>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</si>
  <si>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</si>
  <si>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</si>
  <si>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</si>
  <si>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</si>
  <si>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</si>
  <si>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</si>
  <si>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</si>
  <si>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</si>
  <si>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</si>
  <si>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</si>
  <si>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</si>
  <si>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</si>
  <si>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</si>
  <si>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</si>
  <si>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</si>
  <si>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</si>
  <si>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</si>
  <si>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</si>
  <si>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</si>
  <si>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</si>
  <si>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</si>
  <si>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</si>
  <si>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</si>
  <si>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</si>
  <si>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</si>
  <si>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</si>
  <si>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</si>
  <si>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</si>
  <si>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</si>
  <si>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</si>
  <si>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</si>
  <si>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</si>
  <si>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</si>
  <si>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</si>
  <si>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</si>
  <si>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</si>
  <si>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</si>
  <si>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</si>
  <si>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</si>
  <si>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</si>
  <si>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</si>
  <si>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</si>
  <si>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</si>
  <si>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</si>
  <si>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</si>
  <si>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</si>
  <si>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</si>
  <si>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</si>
  <si>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</si>
  <si>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</si>
  <si>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</si>
  <si>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</si>
  <si>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</si>
  <si>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</si>
  <si>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</si>
  <si>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</si>
  <si>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</si>
  <si>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</si>
  <si>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</si>
  <si>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</si>
  <si>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</si>
  <si>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</si>
  <si>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</si>
  <si>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</si>
  <si>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</si>
  <si>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</si>
  <si>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</si>
  <si>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</si>
  <si>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</si>
  <si>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</si>
  <si>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</si>
  <si>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</si>
  <si>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</si>
  <si>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</si>
  <si>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</si>
  <si>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</si>
  <si>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</si>
  <si>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</si>
  <si>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</si>
  <si>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</si>
  <si>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</si>
  <si>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</si>
  <si>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</si>
  <si>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</si>
  <si>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</si>
  <si>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</si>
  <si>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</si>
  <si>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</si>
  <si>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</si>
  <si>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</si>
  <si>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</si>
  <si>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</si>
  <si>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</si>
  <si>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</si>
  <si>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</si>
  <si>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</si>
  <si>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</si>
  <si>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</si>
  <si>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</si>
  <si>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</si>
  <si>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</si>
  <si>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</si>
  <si>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</si>
  <si>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</si>
  <si>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</si>
  <si>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</si>
  <si>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</si>
  <si>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</si>
  <si>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</si>
  <si>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</si>
  <si>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</si>
  <si>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</si>
  <si>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</si>
  <si>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</si>
  <si>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</si>
  <si>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</si>
  <si>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</si>
  <si>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</si>
  <si>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</si>
  <si>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</si>
  <si>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</si>
  <si>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</si>
  <si>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</si>
  <si>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</si>
  <si>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</si>
  <si>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</si>
  <si>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</si>
  <si>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</si>
  <si>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</si>
  <si>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</si>
  <si>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</si>
  <si>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</si>
  <si>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</si>
  <si>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</si>
  <si>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</si>
  <si>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</si>
  <si>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</si>
  <si>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</si>
  <si>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</si>
  <si>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</si>
  <si>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</si>
  <si>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</si>
  <si>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</si>
  <si>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</si>
  <si>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</si>
  <si>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</si>
  <si>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</si>
  <si>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</si>
  <si>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</si>
  <si>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</si>
  <si>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</si>
  <si>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</si>
  <si>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</si>
  <si>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</si>
  <si>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</si>
  <si>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</si>
  <si>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</si>
  <si>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</si>
  <si>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</si>
  <si>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</si>
  <si>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</si>
  <si>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</si>
  <si>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</si>
  <si>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</si>
  <si>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</si>
  <si>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</si>
  <si>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</si>
  <si>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</si>
  <si>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</si>
  <si>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</si>
  <si>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</si>
  <si>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</si>
  <si>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</si>
  <si>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</si>
  <si>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</si>
  <si>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</si>
  <si>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</si>
  <si>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</si>
  <si>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</si>
  <si>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</si>
  <si>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</si>
  <si>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</si>
  <si>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</si>
  <si>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</si>
  <si>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</si>
  <si>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</si>
  <si>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</si>
  <si>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</si>
  <si>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</si>
  <si>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</si>
  <si>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</si>
  <si>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</si>
  <si>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</si>
  <si>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</si>
  <si>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</si>
  <si>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</si>
  <si>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</si>
  <si>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</si>
  <si>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</si>
  <si>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</si>
  <si>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</si>
  <si>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</si>
  <si>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</si>
  <si>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</si>
  <si>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</si>
  <si>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</si>
  <si>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</si>
  <si>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</si>
  <si>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</si>
  <si>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</si>
  <si>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</si>
  <si>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</si>
  <si>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</si>
  <si>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</si>
  <si>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</si>
  <si>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</si>
  <si>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</si>
  <si>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</si>
  <si>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</si>
  <si>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</si>
  <si>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</si>
  <si>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</si>
  <si>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</si>
  <si>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</si>
  <si>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</si>
  <si>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</si>
  <si>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</si>
  <si>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</si>
  <si>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</si>
  <si>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</si>
  <si>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</si>
  <si>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</si>
  <si>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</si>
  <si>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</si>
  <si>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</si>
  <si>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</si>
  <si>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</si>
  <si>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</si>
  <si>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</si>
  <si>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</si>
  <si>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</si>
  <si>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</si>
  <si>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</si>
  <si>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</si>
  <si>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</si>
  <si>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</si>
  <si>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</si>
  <si>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</si>
  <si>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</si>
  <si>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</si>
  <si>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</si>
  <si>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</si>
  <si>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</si>
  <si>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</si>
  <si>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</si>
  <si>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</si>
  <si>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</si>
  <si>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</si>
  <si>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</si>
  <si>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</si>
  <si>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</si>
  <si>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</si>
  <si>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</si>
  <si>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</si>
  <si>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</si>
  <si>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</si>
  <si>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</si>
  <si>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</si>
  <si>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</si>
  <si>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</si>
  <si>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</si>
  <si>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</si>
  <si>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</si>
  <si>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</si>
  <si>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</si>
  <si>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</si>
  <si>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</si>
  <si>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</si>
  <si>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</si>
  <si>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</si>
  <si>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</si>
  <si>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</si>
  <si>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</si>
  <si>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</si>
  <si>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</si>
  <si>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</si>
  <si>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</si>
  <si>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</si>
  <si>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</si>
  <si>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</si>
  <si>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</si>
  <si>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</si>
  <si>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</si>
  <si>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</si>
  <si>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</si>
  <si>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</si>
  <si>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</si>
  <si>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</si>
  <si>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</si>
  <si>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</si>
  <si>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</si>
  <si>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</si>
  <si>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</si>
  <si>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</si>
  <si>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</si>
  <si>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</si>
  <si>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</si>
  <si>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</si>
  <si>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</si>
  <si>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</si>
  <si>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</si>
  <si>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</si>
  <si>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</si>
  <si>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</si>
  <si>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</si>
  <si>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</si>
  <si>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</si>
  <si>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</si>
  <si>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</si>
  <si>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</si>
  <si>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</si>
  <si>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</si>
  <si>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</si>
  <si>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</si>
  <si>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</si>
  <si>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</si>
  <si>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</si>
  <si>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</si>
  <si>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</si>
  <si>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</si>
  <si>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</si>
  <si>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</si>
  <si>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</si>
  <si>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</si>
  <si>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</si>
  <si>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</si>
  <si>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</si>
  <si>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</si>
  <si>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</si>
  <si>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</si>
  <si>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</si>
  <si>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</si>
  <si>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</si>
  <si>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</si>
  <si>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</si>
  <si>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</si>
  <si>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</si>
  <si>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</si>
  <si>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</si>
  <si>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</si>
  <si>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</si>
  <si>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</si>
  <si>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</si>
  <si>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</si>
  <si>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</si>
  <si>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</si>
  <si>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</si>
  <si>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</si>
  <si>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</si>
  <si>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</si>
  <si>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</si>
  <si>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</si>
  <si>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</si>
  <si>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</si>
  <si>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</si>
  <si>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</si>
  <si>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</si>
  <si>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</si>
  <si>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</si>
  <si>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</si>
  <si>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</si>
  <si>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</si>
  <si>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</si>
  <si>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</si>
  <si>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</si>
  <si>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</si>
  <si>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</si>
  <si>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</si>
  <si>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</si>
  <si>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</si>
  <si>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</si>
  <si>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</si>
  <si>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</si>
  <si>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</si>
  <si>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</si>
  <si>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</si>
  <si>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</si>
  <si>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</si>
  <si>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</si>
  <si>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</si>
  <si>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</si>
  <si>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</si>
  <si>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</si>
  <si>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</si>
  <si>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</si>
  <si>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</si>
  <si>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</si>
  <si>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</si>
  <si>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</si>
  <si>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</si>
  <si>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</si>
  <si>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</si>
  <si>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</si>
  <si>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</si>
  <si>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</si>
  <si>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</si>
  <si>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</si>
  <si>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</si>
  <si>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</si>
  <si>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</si>
  <si>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</si>
  <si>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</si>
  <si>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</si>
  <si>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</si>
  <si>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</si>
  <si>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</si>
  <si>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</si>
  <si>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</si>
  <si>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</si>
  <si>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</si>
  <si>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</si>
  <si>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</si>
  <si>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</si>
  <si>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</si>
  <si>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</si>
  <si>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</si>
  <si>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</si>
  <si>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</si>
  <si>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</si>
  <si>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</si>
  <si>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</si>
  <si>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</si>
  <si>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</si>
  <si>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</si>
  <si>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</si>
  <si>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</si>
  <si>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</si>
  <si>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</si>
  <si>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</si>
  <si>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</si>
  <si>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</si>
  <si>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</si>
  <si>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</si>
  <si>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</si>
  <si>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</si>
  <si>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</si>
  <si>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</si>
  <si>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</si>
  <si>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</si>
  <si>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</si>
  <si>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</si>
  <si>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</si>
  <si>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</si>
  <si>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</si>
  <si>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</si>
  <si>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</si>
  <si>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</si>
  <si>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</si>
  <si>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</si>
  <si>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</si>
  <si>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</si>
  <si>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</si>
  <si>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</si>
  <si>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</si>
  <si>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</si>
  <si>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</si>
  <si>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</si>
  <si>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</si>
  <si>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</si>
  <si>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</si>
  <si>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</si>
  <si>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</si>
  <si>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</si>
  <si>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</si>
  <si>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</si>
  <si>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</si>
  <si>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</si>
  <si>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</si>
  <si>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</si>
  <si>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</si>
  <si>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</si>
  <si>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</si>
  <si>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</si>
  <si>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</si>
  <si>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</si>
  <si>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</si>
  <si>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</si>
  <si>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</si>
  <si>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</si>
  <si>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</si>
  <si>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</si>
  <si>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</si>
  <si>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</si>
  <si>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</si>
  <si>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</si>
  <si>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</si>
  <si>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</si>
  <si>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</si>
  <si>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</si>
  <si>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</si>
  <si>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</si>
  <si>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</si>
  <si>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</si>
  <si>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</si>
  <si>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</si>
  <si>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</si>
  <si>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</si>
  <si>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</si>
  <si>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</si>
  <si>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</si>
  <si>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</si>
  <si>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</si>
  <si>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</si>
  <si>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</si>
  <si>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</si>
  <si>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</si>
  <si>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</si>
  <si>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</si>
  <si>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</si>
  <si>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</si>
  <si>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</si>
  <si>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</si>
  <si>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</si>
  <si>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</si>
  <si>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</si>
  <si>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</si>
  <si>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</si>
  <si>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</si>
  <si>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</si>
  <si>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</si>
  <si>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</si>
  <si>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</si>
  <si>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</si>
  <si>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</si>
  <si>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</si>
  <si>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</si>
  <si>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</si>
  <si>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</si>
  <si>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</si>
  <si>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</si>
  <si>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</si>
  <si>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</si>
  <si>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</si>
  <si>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</si>
  <si>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</si>
  <si>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</si>
  <si>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</si>
  <si>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</si>
  <si>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</si>
  <si>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</si>
  <si>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</si>
  <si>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</si>
  <si>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</si>
  <si>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</si>
  <si>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</si>
  <si>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</si>
  <si>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</si>
  <si>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</si>
  <si>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</si>
  <si>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</si>
  <si>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</si>
  <si>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</si>
  <si>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</si>
  <si>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</si>
  <si>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</si>
  <si>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</si>
  <si>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</si>
  <si>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</si>
  <si>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</si>
  <si>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</si>
  <si>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</si>
  <si>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</si>
  <si>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</si>
  <si>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</si>
  <si>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</si>
  <si>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</si>
  <si>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</si>
  <si>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</si>
  <si>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</si>
  <si>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</si>
  <si>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</si>
  <si>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</si>
  <si>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</si>
  <si>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</si>
  <si>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</si>
  <si>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</si>
  <si>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</si>
  <si>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</si>
  <si>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</si>
  <si>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</si>
  <si>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</si>
  <si>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</si>
  <si>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</si>
  <si>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</si>
  <si>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</si>
  <si>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</si>
  <si>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</si>
  <si>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</si>
  <si>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</si>
  <si>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</si>
  <si>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</si>
  <si>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</si>
  <si>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</si>
  <si>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</si>
  <si>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</si>
  <si>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</si>
  <si>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</si>
  <si>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</si>
  <si>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</si>
  <si>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</si>
  <si>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</si>
  <si>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</si>
  <si>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</si>
  <si>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</si>
  <si>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</si>
  <si>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</si>
  <si>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</si>
  <si>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</si>
  <si>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</si>
  <si>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</si>
  <si>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</si>
  <si>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</si>
  <si>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</si>
  <si>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</si>
  <si>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</si>
  <si>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</si>
  <si>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</si>
  <si>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</si>
  <si>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</si>
  <si>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</si>
  <si>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</si>
  <si>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</si>
  <si>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</si>
  <si>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</si>
  <si>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</si>
  <si>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</si>
  <si>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</si>
  <si>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</si>
  <si>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</si>
  <si>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</si>
  <si>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</si>
  <si>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</si>
  <si>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</si>
  <si>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</si>
  <si>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</si>
  <si>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</si>
  <si>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</si>
  <si>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</si>
  <si>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</si>
  <si>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</si>
  <si>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</si>
  <si>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</si>
  <si>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</si>
  <si>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</si>
  <si>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</si>
  <si>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</si>
  <si>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</si>
  <si>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</si>
  <si>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</si>
  <si>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</si>
  <si>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</si>
  <si>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</si>
  <si>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</si>
  <si>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</si>
  <si>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</si>
  <si>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</si>
  <si>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</si>
  <si>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</si>
  <si>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</si>
  <si>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</si>
  <si>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</si>
  <si>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</si>
  <si>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</si>
  <si>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</si>
  <si>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</si>
  <si>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</si>
  <si>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</si>
  <si>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</si>
  <si>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</si>
  <si>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</si>
  <si>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</si>
  <si>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</si>
  <si>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</si>
  <si>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</si>
  <si>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</si>
  <si>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</si>
  <si>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</si>
  <si>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</si>
  <si>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</si>
  <si>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</si>
  <si>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</si>
  <si>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</si>
  <si>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</si>
  <si>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</si>
  <si>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</si>
  <si>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</si>
  <si>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</si>
  <si>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</si>
  <si>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</si>
  <si>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</si>
  <si>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</si>
  <si>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</si>
  <si>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</si>
  <si>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</si>
  <si>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</si>
  <si>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</si>
  <si>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</si>
  <si>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</si>
  <si>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</si>
  <si>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</si>
  <si>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</si>
  <si>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</si>
  <si>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</si>
  <si>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</si>
  <si>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</si>
  <si>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</si>
  <si>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</si>
  <si>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</si>
  <si>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</si>
  <si>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</si>
  <si>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</si>
  <si>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</si>
  <si>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</si>
  <si>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</si>
  <si>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</si>
  <si>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</si>
  <si>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</si>
  <si>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</si>
  <si>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</si>
  <si>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</si>
  <si>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</si>
  <si>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</si>
  <si>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</si>
  <si>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</si>
  <si>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</si>
  <si>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</si>
  <si>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</si>
  <si>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</si>
  <si>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</si>
  <si>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</si>
  <si>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</si>
  <si>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</si>
  <si>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</si>
  <si>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</si>
  <si>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</si>
  <si>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</si>
  <si>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</si>
  <si>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</si>
  <si>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</si>
  <si>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</si>
  <si>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</si>
  <si>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</si>
  <si>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</si>
  <si>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</si>
  <si>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</si>
  <si>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</si>
  <si>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</si>
  <si>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</si>
  <si>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</si>
  <si>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</si>
  <si>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</si>
  <si>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</si>
  <si>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</si>
  <si>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</si>
  <si>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</si>
  <si>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</si>
  <si>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</si>
  <si>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</si>
  <si>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</si>
  <si>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</si>
  <si>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</si>
  <si>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</si>
  <si>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</si>
  <si>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</si>
  <si>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</si>
  <si>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</si>
  <si>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</si>
  <si>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</si>
  <si>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</si>
  <si>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</si>
  <si>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</si>
  <si>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</si>
  <si>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</si>
  <si>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</si>
  <si>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</si>
  <si>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</si>
  <si>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</si>
  <si>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</si>
  <si>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</si>
  <si>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</si>
  <si>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</si>
  <si>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</si>
  <si>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</si>
  <si>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</si>
  <si>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</si>
  <si>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</si>
  <si>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</si>
  <si>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</si>
  <si>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</si>
  <si>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</si>
  <si>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</si>
  <si>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</si>
  <si>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</si>
  <si>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</si>
  <si>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</si>
  <si>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</si>
  <si>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</si>
  <si>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</si>
  <si>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</si>
  <si>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</si>
  <si>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</si>
  <si>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</si>
  <si>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</si>
  <si>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</si>
  <si>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</si>
  <si>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</si>
  <si>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</si>
  <si>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</si>
  <si>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</si>
  <si>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</si>
  <si>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</si>
  <si>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</si>
  <si>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</si>
  <si>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</si>
  <si>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</si>
  <si>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</si>
  <si>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</si>
  <si>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</si>
  <si>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</si>
  <si>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</si>
  <si>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</si>
  <si>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</si>
  <si>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</si>
  <si>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</si>
  <si>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</si>
  <si>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</si>
  <si>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</si>
  <si>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</si>
  <si>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</si>
  <si>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</si>
  <si>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</si>
  <si>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</si>
  <si>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</si>
  <si>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</si>
  <si>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</si>
  <si>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</si>
  <si>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</si>
  <si>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</si>
  <si>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</si>
  <si>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</si>
  <si>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</si>
  <si>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</si>
  <si>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</si>
  <si>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</si>
  <si>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</si>
  <si>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</si>
  <si>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</si>
  <si>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</si>
  <si>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</si>
  <si>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</si>
  <si>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</si>
  <si>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</si>
  <si>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</si>
  <si>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</si>
  <si>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</si>
  <si>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</si>
  <si>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</si>
  <si>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</si>
  <si>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</si>
  <si>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</si>
  <si>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</si>
  <si>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</si>
  <si>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</si>
  <si>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</si>
  <si>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</si>
  <si>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</si>
  <si>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</si>
  <si>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</si>
  <si>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</si>
  <si>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</si>
  <si>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</si>
  <si>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</si>
  <si>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</si>
  <si>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</si>
  <si>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</si>
  <si>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</si>
  <si>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</si>
  <si>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</si>
  <si>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</si>
  <si>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</si>
  <si>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</si>
  <si>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</si>
  <si>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</si>
  <si>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</si>
  <si>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</si>
  <si>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</si>
  <si>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</si>
  <si>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</si>
  <si>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</si>
  <si>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</si>
  <si>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</si>
  <si>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</si>
  <si>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</si>
  <si>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</si>
  <si>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</si>
  <si>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</si>
  <si>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</si>
  <si>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</si>
  <si>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</si>
  <si>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</si>
  <si>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</si>
  <si>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</si>
  <si>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</si>
  <si>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</si>
  <si>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</si>
  <si>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</si>
  <si>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</si>
  <si>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</si>
  <si>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</si>
  <si>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</si>
  <si>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</si>
  <si>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</si>
  <si>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</si>
  <si>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</si>
  <si>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</si>
  <si>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</si>
  <si>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</si>
  <si>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</si>
  <si>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</si>
  <si>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</si>
  <si>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</si>
  <si>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</si>
  <si>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</si>
  <si>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</si>
  <si>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</si>
  <si>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</si>
  <si>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</si>
  <si>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</si>
  <si>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</si>
  <si>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</si>
  <si>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</si>
  <si>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</si>
  <si>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</si>
  <si>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</si>
  <si>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</si>
  <si>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</si>
  <si>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</si>
  <si>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</si>
  <si>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</si>
  <si>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</si>
  <si>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</si>
  <si>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</si>
  <si>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</si>
  <si>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</si>
  <si>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</si>
  <si>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</si>
  <si>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</si>
  <si>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</si>
  <si>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</si>
  <si>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</si>
  <si>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</si>
  <si>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</si>
  <si>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</si>
  <si>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</si>
  <si>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</si>
  <si>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</si>
  <si>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</si>
  <si>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</si>
  <si>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</si>
  <si>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</si>
  <si>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</si>
  <si>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</si>
  <si>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</si>
  <si>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</si>
  <si>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</si>
  <si>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</si>
  <si>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</si>
  <si>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</si>
  <si>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</si>
  <si>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</si>
  <si>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</si>
  <si>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</si>
  <si>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</si>
  <si>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</si>
  <si>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</si>
  <si>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</si>
  <si>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</si>
  <si>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</si>
  <si>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</si>
  <si>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</si>
  <si>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</si>
  <si>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</si>
  <si>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</si>
  <si>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</si>
  <si>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</si>
  <si>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</si>
  <si>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</si>
  <si>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</si>
  <si>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</si>
  <si>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</si>
  <si>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</si>
  <si>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</si>
  <si>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</si>
  <si>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</si>
  <si>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</si>
  <si>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</si>
  <si>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</si>
  <si>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</si>
  <si>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</si>
  <si>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</si>
  <si>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</si>
  <si>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</si>
  <si>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</si>
  <si>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</si>
  <si>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</si>
  <si>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</si>
  <si>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</si>
  <si>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</si>
  <si>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</si>
  <si>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</si>
  <si>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</si>
  <si>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</si>
  <si>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</si>
  <si>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</si>
  <si>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</si>
  <si>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</si>
  <si>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</si>
  <si>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</si>
  <si>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</si>
  <si>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</si>
  <si>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</si>
  <si>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</si>
  <si>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</si>
  <si>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</si>
  <si>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</si>
  <si>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</si>
  <si>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</si>
  <si>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</si>
  <si>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</si>
  <si>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</si>
  <si>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</si>
  <si>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</si>
  <si>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</si>
  <si>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</si>
  <si>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</si>
  <si>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</si>
  <si>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</si>
  <si>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</si>
  <si>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</si>
  <si>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</si>
  <si>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</si>
  <si>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</si>
  <si>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</si>
  <si>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</si>
  <si>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</si>
  <si>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</si>
  <si>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</si>
  <si>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</si>
  <si>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</si>
  <si>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</si>
  <si>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</si>
  <si>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</si>
  <si>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</si>
  <si>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</si>
  <si>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</si>
  <si>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</si>
  <si>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</si>
  <si>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</si>
  <si>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</si>
  <si>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</si>
  <si>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</si>
  <si>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</si>
  <si>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</si>
  <si>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</si>
  <si>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</si>
  <si>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</si>
  <si>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</si>
  <si>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</si>
  <si>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</si>
  <si>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</si>
  <si>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</si>
  <si>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</si>
  <si>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</si>
  <si>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</si>
  <si>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</si>
  <si>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</si>
  <si>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</si>
  <si>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</si>
  <si>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</si>
  <si>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</si>
  <si>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</si>
  <si>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</si>
  <si>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</si>
  <si>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</si>
  <si>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</si>
  <si>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</si>
  <si>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</si>
  <si>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</si>
  <si>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</si>
  <si>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</si>
  <si>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</si>
  <si>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</si>
  <si>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</si>
  <si>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</si>
  <si>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</si>
  <si>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</si>
  <si>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</si>
  <si>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</si>
  <si>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</si>
  <si>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</si>
  <si>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</si>
  <si>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</si>
  <si>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</si>
  <si>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</si>
  <si>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</si>
  <si>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</si>
  <si>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</si>
  <si>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</si>
  <si>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</si>
  <si>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</si>
  <si>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</si>
  <si>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</si>
  <si>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</si>
  <si>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</si>
  <si>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</si>
  <si>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</si>
  <si>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</si>
  <si>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</si>
  <si>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</si>
  <si>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</si>
  <si>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</si>
  <si>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</si>
  <si>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</si>
  <si>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</si>
  <si>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</si>
  <si>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</si>
  <si>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</si>
  <si>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</si>
  <si>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</si>
  <si>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</si>
  <si>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</si>
  <si>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</si>
  <si>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</si>
  <si>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</si>
  <si>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</si>
  <si>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</si>
  <si>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</si>
  <si>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</si>
  <si>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</si>
  <si>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</si>
  <si>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</si>
  <si>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</si>
  <si>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</si>
  <si>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</si>
  <si>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</si>
  <si>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</si>
  <si>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</si>
  <si>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</si>
  <si>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</si>
  <si>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</si>
  <si>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</si>
  <si>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</si>
  <si>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</si>
  <si>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</si>
  <si>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</si>
  <si>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</si>
  <si>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</si>
  <si>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</si>
  <si>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</si>
  <si>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</si>
  <si>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</si>
  <si>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</si>
  <si>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</si>
  <si>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</si>
  <si>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</si>
  <si>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</si>
  <si>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</si>
  <si>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</si>
  <si>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</si>
  <si>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</si>
  <si>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</si>
  <si>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</si>
  <si>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</si>
  <si>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</si>
  <si>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</si>
  <si>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</si>
  <si>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</si>
  <si>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</si>
  <si>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</si>
  <si>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</si>
  <si>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</si>
  <si>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</si>
  <si>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</si>
  <si>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</si>
  <si>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</si>
  <si>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</si>
  <si>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</si>
  <si>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</si>
  <si>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</si>
  <si>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</si>
  <si>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</si>
  <si>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</si>
  <si>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</si>
  <si>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</si>
  <si>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</si>
  <si>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</si>
  <si>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</si>
  <si>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</si>
  <si>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</si>
  <si>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</si>
  <si>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</si>
  <si>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</si>
  <si>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</si>
  <si>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</si>
  <si>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</si>
  <si>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</si>
  <si>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</si>
  <si>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</si>
  <si>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</si>
  <si>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</si>
  <si>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</si>
  <si>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</si>
  <si>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</si>
  <si>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</si>
  <si>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</si>
  <si>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</si>
  <si>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</si>
  <si>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</si>
  <si>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</si>
  <si>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</si>
  <si>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</si>
  <si>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</si>
  <si>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</si>
  <si>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</si>
  <si>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</si>
  <si>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</si>
  <si>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</si>
  <si>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</si>
  <si>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</si>
  <si>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</si>
  <si>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</si>
  <si>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</si>
  <si>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</si>
  <si>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</si>
  <si>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</si>
  <si>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</si>
  <si>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</si>
  <si>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</si>
  <si>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</si>
  <si>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</si>
  <si>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</si>
  <si>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</si>
  <si>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</si>
  <si>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</si>
  <si>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</si>
  <si>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</si>
  <si>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</si>
  <si>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</si>
  <si>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</si>
  <si>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</si>
  <si>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</si>
  <si>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</si>
  <si>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</si>
  <si>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</si>
  <si>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</si>
  <si>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</si>
  <si>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</si>
  <si>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</si>
  <si>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</si>
  <si>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</si>
  <si>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</si>
  <si>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</si>
  <si>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</si>
  <si>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</si>
  <si>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</si>
  <si>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</si>
  <si>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</si>
  <si>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</si>
  <si>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</si>
  <si>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</si>
  <si>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</si>
  <si>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</si>
  <si>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</si>
  <si>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</si>
  <si>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</si>
  <si>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</si>
  <si>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</si>
  <si>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</si>
  <si>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</si>
  <si>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</si>
  <si>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</si>
  <si>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</si>
  <si>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</si>
  <si>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</si>
  <si>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</si>
  <si>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</si>
  <si>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</si>
  <si>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</si>
  <si>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</si>
  <si>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</si>
  <si>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</si>
  <si>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</si>
  <si>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</si>
  <si>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</si>
  <si>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</si>
  <si>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</si>
  <si>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</si>
  <si>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</si>
  <si>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</si>
  <si>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</si>
  <si>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</si>
  <si>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</si>
  <si>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</si>
  <si>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</si>
  <si>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</si>
  <si>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</si>
  <si>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</si>
  <si>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</si>
  <si>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</si>
  <si>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</si>
  <si>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</si>
  <si>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</si>
  <si>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</si>
  <si>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</si>
  <si>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</si>
  <si>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</si>
  <si>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</si>
  <si>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</si>
  <si>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</si>
  <si>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</si>
  <si>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</si>
  <si>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</si>
  <si>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</si>
  <si>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</si>
  <si>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</si>
  <si>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</si>
  <si>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</si>
  <si>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</si>
  <si>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</si>
  <si>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</si>
  <si>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</si>
  <si>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</si>
  <si>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</si>
  <si>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</si>
  <si>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</si>
  <si>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</si>
  <si>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</si>
  <si>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</si>
  <si>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</si>
  <si>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</si>
  <si>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</si>
  <si>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</si>
  <si>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</si>
  <si>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</si>
  <si>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</si>
  <si>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</si>
  <si>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</si>
  <si>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</si>
  <si>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</si>
  <si>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</si>
  <si>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</si>
  <si>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</si>
  <si>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</si>
  <si>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</si>
  <si>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</si>
  <si>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</si>
  <si>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</si>
  <si>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</si>
  <si>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</si>
  <si>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</si>
  <si>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</si>
  <si>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</si>
  <si>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</si>
  <si>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</si>
  <si>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</si>
  <si>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</si>
  <si>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</si>
  <si>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</si>
  <si>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</si>
  <si>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</si>
  <si>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</si>
  <si>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</si>
  <si>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</si>
  <si>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</si>
  <si>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</si>
  <si>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</si>
  <si>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</si>
  <si>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</si>
  <si>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</si>
  <si>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</si>
  <si>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</si>
  <si>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</si>
  <si>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</si>
  <si>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</si>
  <si>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</si>
  <si>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</si>
  <si>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</si>
  <si>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</si>
  <si>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</si>
  <si>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</si>
  <si>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</si>
  <si>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</si>
  <si>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</si>
  <si>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</si>
  <si>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</si>
  <si>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</si>
  <si>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</si>
  <si>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</si>
  <si>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</si>
  <si>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</si>
  <si>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</si>
  <si>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</si>
  <si>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</si>
  <si>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</si>
  <si>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</si>
  <si>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</si>
  <si>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</si>
  <si>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</si>
  <si>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</si>
  <si>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</si>
  <si>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</si>
  <si>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</si>
  <si>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</si>
  <si>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</si>
  <si>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</si>
  <si>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</si>
  <si>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</si>
  <si>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</si>
  <si>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</si>
  <si>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</si>
  <si>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</si>
  <si>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</si>
  <si>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</si>
  <si>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</si>
  <si>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</si>
  <si>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</si>
  <si>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</si>
  <si>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</si>
  <si>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</si>
  <si>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</si>
  <si>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</si>
  <si>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</si>
  <si>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</si>
  <si>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</si>
  <si>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</si>
  <si>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</si>
  <si>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</si>
  <si>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</si>
  <si>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</si>
  <si>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</si>
  <si>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</si>
  <si>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</si>
  <si>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</si>
  <si>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</si>
  <si>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</si>
  <si>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</si>
  <si>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</si>
  <si>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</si>
  <si>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</si>
  <si>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</si>
  <si>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</si>
  <si>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</si>
  <si>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</si>
  <si>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</si>
  <si>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</si>
  <si>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</si>
  <si>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</si>
  <si>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</si>
  <si>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</si>
  <si>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</si>
  <si>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</si>
  <si>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</si>
  <si>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</si>
  <si>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</si>
  <si>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</si>
  <si>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</si>
  <si>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</si>
  <si>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</si>
  <si>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</si>
  <si>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</si>
  <si>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</si>
  <si>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</si>
  <si>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</si>
  <si>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</si>
  <si>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</si>
  <si>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</si>
  <si>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</si>
  <si>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</si>
  <si>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</si>
  <si>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</si>
  <si>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</si>
  <si>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</si>
  <si>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</si>
  <si>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</si>
  <si>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</si>
  <si>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</si>
  <si>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</si>
  <si>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</si>
  <si>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</si>
  <si>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</si>
  <si>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</si>
  <si>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</si>
  <si>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</si>
  <si>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</si>
  <si>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</si>
  <si>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</si>
  <si>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</si>
  <si>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</si>
  <si>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</si>
  <si>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</si>
  <si>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</si>
  <si>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</si>
  <si>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</si>
  <si>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</si>
  <si>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</si>
  <si>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</si>
  <si>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</si>
  <si>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</si>
  <si>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</si>
  <si>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</si>
  <si>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</si>
  <si>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</si>
  <si>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</si>
  <si>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</si>
  <si>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</si>
  <si>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</si>
  <si>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</si>
  <si>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</si>
  <si>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</si>
  <si>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</si>
  <si>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</si>
  <si>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</si>
  <si>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</si>
  <si>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</si>
  <si>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</si>
  <si>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</si>
  <si>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</si>
  <si>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</si>
  <si>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</si>
  <si>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</si>
  <si>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</si>
  <si>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</si>
  <si>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</si>
  <si>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</si>
  <si>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</si>
  <si>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</si>
  <si>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</si>
  <si>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</si>
  <si>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</si>
  <si>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</si>
  <si>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</si>
  <si>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</si>
  <si>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</si>
  <si>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</si>
  <si>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</si>
  <si>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</si>
  <si>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</si>
  <si>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</si>
  <si>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</si>
  <si>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</si>
  <si>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</si>
  <si>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</si>
  <si>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</si>
  <si>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</si>
  <si>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</si>
  <si>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</si>
  <si>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</si>
  <si>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</si>
  <si>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</si>
  <si>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</si>
  <si>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</si>
  <si>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</si>
  <si>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</si>
  <si>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</si>
  <si>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</si>
  <si>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</si>
  <si>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</si>
  <si>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</si>
  <si>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</si>
  <si>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</si>
  <si>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</si>
  <si>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</si>
  <si>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</si>
  <si>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</si>
  <si>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</si>
  <si>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</si>
  <si>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</si>
  <si>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</si>
  <si>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</si>
  <si>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</si>
  <si>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</si>
  <si>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</si>
  <si>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</si>
  <si>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</si>
  <si>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</si>
  <si>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</si>
  <si>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</si>
  <si>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</si>
  <si>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</si>
  <si>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</si>
  <si>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</si>
  <si>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</si>
  <si>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</si>
  <si>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</si>
  <si>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</si>
  <si>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</si>
  <si>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</si>
  <si>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</si>
  <si>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</si>
  <si>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</si>
  <si>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</si>
  <si>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</si>
  <si>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</si>
  <si>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</si>
  <si>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</si>
  <si>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</si>
  <si>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</si>
  <si>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</si>
  <si>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</si>
  <si>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</si>
  <si>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</si>
  <si>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</si>
  <si>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</si>
  <si>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</si>
  <si>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</si>
  <si>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</si>
  <si>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</si>
  <si>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</si>
  <si>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</si>
  <si>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</si>
  <si>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</si>
  <si>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</si>
  <si>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</si>
  <si>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</si>
  <si>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</si>
  <si>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</si>
  <si>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</si>
  <si>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</si>
  <si>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</si>
  <si>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</si>
  <si>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</si>
  <si>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</si>
  <si>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</si>
  <si>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</si>
  <si>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</si>
  <si>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</si>
  <si>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</si>
  <si>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</si>
  <si>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</si>
  <si>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</si>
  <si>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</si>
  <si>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</si>
  <si>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</si>
  <si>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</si>
  <si>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</si>
  <si>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</si>
  <si>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</si>
  <si>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</si>
  <si>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</si>
  <si>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</si>
  <si>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</si>
  <si>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</si>
  <si>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</si>
  <si>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</si>
  <si>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</si>
  <si>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</si>
  <si>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</si>
  <si>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</si>
  <si>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</si>
  <si>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</si>
  <si>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</si>
  <si>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</si>
  <si>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</si>
  <si>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</si>
  <si>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</si>
  <si>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</si>
  <si>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</si>
  <si>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</si>
  <si>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</si>
  <si>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</si>
  <si>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</si>
  <si>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</si>
  <si>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</si>
  <si>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</si>
  <si>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</si>
  <si>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</si>
  <si>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</si>
  <si>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</si>
  <si>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</si>
  <si>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</si>
  <si>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</si>
  <si>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</si>
  <si>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</si>
  <si>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</si>
  <si>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</si>
  <si>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</si>
  <si>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</si>
  <si>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</si>
  <si>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</si>
  <si>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</si>
  <si>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</si>
  <si>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</si>
  <si>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</si>
  <si>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</si>
  <si>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</si>
  <si>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</si>
  <si>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</si>
  <si>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</si>
  <si>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</si>
  <si>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</si>
  <si>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</si>
  <si>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</si>
  <si>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</si>
  <si>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</si>
  <si>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</si>
  <si>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</si>
  <si>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</si>
  <si>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</si>
  <si>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</si>
  <si>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</si>
  <si>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</si>
  <si>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</si>
  <si>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</si>
  <si>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</si>
  <si>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</si>
  <si>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</si>
  <si>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</si>
  <si>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</si>
  <si>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</si>
  <si>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</si>
  <si>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</si>
  <si>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</si>
  <si>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</si>
  <si>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</si>
  <si>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</si>
  <si>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</si>
  <si>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</si>
  <si>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</si>
  <si>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</si>
  <si>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</si>
  <si>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</si>
  <si>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</si>
  <si>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</si>
  <si>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</si>
  <si>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</si>
  <si>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</si>
  <si>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</si>
  <si>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</si>
  <si>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</si>
  <si>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</si>
  <si>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</si>
  <si>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</si>
  <si>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</si>
  <si>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</si>
  <si>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</si>
  <si>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</si>
  <si>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</si>
  <si>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</si>
  <si>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</si>
  <si>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</si>
  <si>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</si>
  <si>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</si>
  <si>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</si>
  <si>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</si>
  <si>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</si>
  <si>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</si>
  <si>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</si>
  <si>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</si>
  <si>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</si>
  <si>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</si>
  <si>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</si>
  <si>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</si>
  <si>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</si>
  <si>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</si>
  <si>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</si>
  <si>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</si>
  <si>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</si>
  <si>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</si>
  <si>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</si>
  <si>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</si>
  <si>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</si>
  <si>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</si>
  <si>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</si>
  <si>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</si>
  <si>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</si>
  <si>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</si>
  <si>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</si>
  <si>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</si>
  <si>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</si>
  <si>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</si>
  <si>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</si>
  <si>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</si>
  <si>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</si>
  <si>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</si>
  <si>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</si>
  <si>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</si>
  <si>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</si>
  <si>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</si>
  <si>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</si>
  <si>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</si>
  <si>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</si>
  <si>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</si>
  <si>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</si>
  <si>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</si>
  <si>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</si>
  <si>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</si>
  <si>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</si>
  <si>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</si>
  <si>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</si>
  <si>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</si>
  <si>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</si>
  <si>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</si>
  <si>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</si>
  <si>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</si>
  <si>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</si>
  <si>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</si>
  <si>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</si>
  <si>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</si>
  <si>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</si>
  <si>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</si>
  <si>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</si>
  <si>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</si>
  <si>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</si>
  <si>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</si>
  <si>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</si>
  <si>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</si>
  <si>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</si>
  <si>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</si>
  <si>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</si>
  <si>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</si>
  <si>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</si>
  <si>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</si>
  <si>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</si>
  <si>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</si>
  <si>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</si>
  <si>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</si>
  <si>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</si>
  <si>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</si>
  <si>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</si>
  <si>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</si>
  <si>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</si>
  <si>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</si>
  <si>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</si>
  <si>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</si>
  <si>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</si>
  <si>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</si>
  <si>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</si>
  <si>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</si>
  <si>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</si>
  <si>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</si>
  <si>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</si>
  <si>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</si>
  <si>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</si>
  <si>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</si>
  <si>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</si>
  <si>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</si>
  <si>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</si>
  <si>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</si>
  <si>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</si>
  <si>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</si>
  <si>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</si>
  <si>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</si>
  <si>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</si>
  <si>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</si>
  <si>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</si>
  <si>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</si>
  <si>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</si>
  <si>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</si>
  <si>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</si>
  <si>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</si>
  <si>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</si>
  <si>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</si>
  <si>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</si>
  <si>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</si>
  <si>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</si>
  <si>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</si>
  <si>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</si>
  <si>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</si>
  <si>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</si>
  <si>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</si>
  <si>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</si>
  <si>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</si>
  <si>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</si>
  <si>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</si>
  <si>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</si>
  <si>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</si>
  <si>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</si>
  <si>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</si>
  <si>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</si>
  <si>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</si>
  <si>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</si>
  <si>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</si>
  <si>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</si>
  <si>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</si>
  <si>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</si>
  <si>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</si>
  <si>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</si>
  <si>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</si>
  <si>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</si>
  <si>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</si>
  <si>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</si>
  <si>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</si>
  <si>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</si>
  <si>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</si>
  <si>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</si>
  <si>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</si>
  <si>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</si>
  <si>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</si>
  <si>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</si>
  <si>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</si>
  <si>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</si>
  <si>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</si>
  <si>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</si>
  <si>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</si>
  <si>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</si>
  <si>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</si>
  <si>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</si>
  <si>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</si>
  <si>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</si>
  <si>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</si>
  <si>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</si>
  <si>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</si>
  <si>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</si>
  <si>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</si>
  <si>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</si>
  <si>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</si>
  <si>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</si>
  <si>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</si>
  <si>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</si>
  <si>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</si>
  <si>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</si>
  <si>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</si>
  <si>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</si>
  <si>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</si>
  <si>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</si>
  <si>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</si>
  <si>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</si>
  <si>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</si>
  <si>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</si>
  <si>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</si>
  <si>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</si>
  <si>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</si>
  <si>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</si>
  <si>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</si>
  <si>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</si>
  <si>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</si>
  <si>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</si>
  <si>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</si>
  <si>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</si>
  <si>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</si>
  <si>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</si>
  <si>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</si>
  <si>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</si>
  <si>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</si>
  <si>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</si>
  <si>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</si>
  <si>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</si>
  <si>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</si>
  <si>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</si>
  <si>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</si>
  <si>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</si>
  <si>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</si>
  <si>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</si>
  <si>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</si>
  <si>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</si>
  <si>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</si>
  <si>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</si>
  <si>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</si>
  <si>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</si>
  <si>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</si>
  <si>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</si>
  <si>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</si>
  <si>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</si>
  <si>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</si>
  <si>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</si>
  <si>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</si>
  <si>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</si>
  <si>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</si>
  <si>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</si>
  <si>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</si>
  <si>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</si>
  <si>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</si>
  <si>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</si>
  <si>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</si>
  <si>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</si>
  <si>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</si>
  <si>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</si>
  <si>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</si>
  <si>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</si>
  <si>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</si>
  <si>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</si>
  <si>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</si>
  <si>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</si>
  <si>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</si>
  <si>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</si>
  <si>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</si>
  <si>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</si>
  <si>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</si>
  <si>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</si>
  <si>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</si>
  <si>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</si>
  <si>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</si>
  <si>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</si>
  <si>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</si>
  <si>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</si>
  <si>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</si>
  <si>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</si>
  <si>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</si>
  <si>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</si>
  <si>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</si>
  <si>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</si>
  <si>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</si>
  <si>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</si>
  <si>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</si>
  <si>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</si>
  <si>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</si>
  <si>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</si>
  <si>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</si>
  <si>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</si>
  <si>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</si>
  <si>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</si>
  <si>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</si>
  <si>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</si>
  <si>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</si>
  <si>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</si>
  <si>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</si>
  <si>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</si>
  <si>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</si>
  <si>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</si>
  <si>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</si>
  <si>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</si>
  <si>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</si>
  <si>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</si>
  <si>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</si>
  <si>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</si>
  <si>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</si>
  <si>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</si>
  <si>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</si>
  <si>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</si>
  <si>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</si>
  <si>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</si>
  <si>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</si>
  <si>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</si>
  <si>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</si>
  <si>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</si>
  <si>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</si>
  <si>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</si>
  <si>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</si>
  <si>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</si>
  <si>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</si>
  <si>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</si>
  <si>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</si>
  <si>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</si>
  <si>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</si>
  <si>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</si>
  <si>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</si>
  <si>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</si>
  <si>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</si>
  <si>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</si>
  <si>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</si>
  <si>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</si>
  <si>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</si>
  <si>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</si>
  <si>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</si>
  <si>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</si>
  <si>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</si>
  <si>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</si>
  <si>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</si>
  <si>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</si>
  <si>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</si>
  <si>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</si>
  <si>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</si>
  <si>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</si>
  <si>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</si>
  <si>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</si>
  <si>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</si>
  <si>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</si>
  <si>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</si>
  <si>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</si>
  <si>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</si>
  <si>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</si>
  <si>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</si>
  <si>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</si>
  <si>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</si>
  <si>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</si>
  <si>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</si>
  <si>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</si>
  <si>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</si>
  <si>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</si>
  <si>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</si>
  <si>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</si>
  <si>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</si>
  <si>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</si>
  <si>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</si>
  <si>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</si>
  <si>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</si>
  <si>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</si>
  <si>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</si>
  <si>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</si>
  <si>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</si>
  <si>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</si>
  <si>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</si>
  <si>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</si>
  <si>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</si>
  <si>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</si>
  <si>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</si>
  <si>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</si>
  <si>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</si>
  <si>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</si>
  <si>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</si>
  <si>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</si>
  <si>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</si>
  <si>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</si>
  <si>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</si>
  <si>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</si>
  <si>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</si>
  <si>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</si>
  <si>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</si>
  <si>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</si>
  <si>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</si>
  <si>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</si>
  <si>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</si>
  <si>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</si>
  <si>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</si>
  <si>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</si>
  <si>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</si>
  <si>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</si>
  <si>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</si>
  <si>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</si>
  <si>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</si>
  <si>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</si>
  <si>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</si>
  <si>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</si>
  <si>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</si>
  <si>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</si>
  <si>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</si>
  <si>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</si>
  <si>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</si>
  <si>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</si>
  <si>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</si>
  <si>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</si>
  <si>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</si>
  <si>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</si>
  <si>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</si>
  <si>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</si>
  <si>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</si>
  <si>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</si>
  <si>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</si>
  <si>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</si>
  <si>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</si>
  <si>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</si>
  <si>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</si>
  <si>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</si>
  <si>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</si>
  <si>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</si>
  <si>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</si>
  <si>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</si>
  <si>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</si>
  <si>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</si>
  <si>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</si>
  <si>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</si>
  <si>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</si>
  <si>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</si>
  <si>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</si>
  <si>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</si>
  <si>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</si>
  <si>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</si>
  <si>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</si>
  <si>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</si>
  <si>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</si>
  <si>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</si>
  <si>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</si>
  <si>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</si>
  <si>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</si>
  <si>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</si>
  <si>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</si>
  <si>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</si>
  <si>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</si>
  <si>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</si>
  <si>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</si>
  <si>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</si>
  <si>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</si>
  <si>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</si>
  <si>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</si>
  <si>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</si>
  <si>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</si>
  <si>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</si>
  <si>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</si>
  <si>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</si>
  <si>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</si>
  <si>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</si>
  <si>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</si>
  <si>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</si>
  <si>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</si>
  <si>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</si>
  <si>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</si>
  <si>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</si>
  <si>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</si>
  <si>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</si>
  <si>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</si>
  <si>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</si>
  <si>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</si>
  <si>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</si>
  <si>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</si>
  <si>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</si>
  <si>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</si>
  <si>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</si>
  <si>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</si>
  <si>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</si>
  <si>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</si>
  <si>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</si>
  <si>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</si>
  <si>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</si>
  <si>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</si>
  <si>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</si>
  <si>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</si>
  <si>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</si>
  <si>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</si>
  <si>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</si>
  <si>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</si>
  <si>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</si>
  <si>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</si>
  <si>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</si>
  <si>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</si>
  <si>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</si>
  <si>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</si>
  <si>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</si>
  <si>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</si>
  <si>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</si>
  <si>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</si>
  <si>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</si>
  <si>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</si>
  <si>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</si>
  <si>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</si>
  <si>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</si>
  <si>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</si>
  <si>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</si>
  <si>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</si>
  <si>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</si>
  <si>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</si>
  <si>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</si>
  <si>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</si>
  <si>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</si>
  <si>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</si>
  <si>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</si>
  <si>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</si>
  <si>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</si>
  <si>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</si>
  <si>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</si>
  <si>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</si>
  <si>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</si>
  <si>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</si>
  <si>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</si>
  <si>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</si>
  <si>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</si>
  <si>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</si>
  <si>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</si>
  <si>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</si>
  <si>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</si>
  <si>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</si>
  <si>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</si>
  <si>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</si>
  <si>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</si>
  <si>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</si>
  <si>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</si>
  <si>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</si>
  <si>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</si>
  <si>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</si>
  <si>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</si>
  <si>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</si>
  <si>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</si>
  <si>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</si>
  <si>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</si>
  <si>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</si>
  <si>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</si>
  <si>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</si>
  <si>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</si>
  <si>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</si>
  <si>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</si>
  <si>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</si>
  <si>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</si>
  <si>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</si>
  <si>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</si>
  <si>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</si>
  <si>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</si>
  <si>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</si>
  <si>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</si>
  <si>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</si>
  <si>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</si>
  <si>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</si>
  <si>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</si>
  <si>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</si>
  <si>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</si>
  <si>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</si>
  <si>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</si>
  <si>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</si>
  <si>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</si>
  <si>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</si>
  <si>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</si>
  <si>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</si>
  <si>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</si>
  <si>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</si>
  <si>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</si>
  <si>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</si>
  <si>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</si>
  <si>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</si>
  <si>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</si>
  <si>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</si>
  <si>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</si>
  <si>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</si>
  <si>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</si>
  <si>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</si>
  <si>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</si>
  <si>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</si>
  <si>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</si>
  <si>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</si>
  <si>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</si>
  <si>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</si>
  <si>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</si>
  <si>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</si>
  <si>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</si>
  <si>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</si>
  <si>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</si>
  <si>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</si>
  <si>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</si>
  <si>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</si>
  <si>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</si>
  <si>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</si>
  <si>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</si>
  <si>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</si>
  <si>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</si>
  <si>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</si>
  <si>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</si>
  <si>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</si>
  <si>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</si>
  <si>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</si>
  <si>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</si>
  <si>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</si>
  <si>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</si>
  <si>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</si>
  <si>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</si>
  <si>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</si>
  <si>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</si>
  <si>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</si>
  <si>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</si>
  <si>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</si>
  <si>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</si>
  <si>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</si>
  <si>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</si>
  <si>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</si>
  <si>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</si>
  <si>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</si>
  <si>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</si>
  <si>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</si>
  <si>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</si>
  <si>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</si>
  <si>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</si>
  <si>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</si>
  <si>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</si>
  <si>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</si>
  <si>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</si>
  <si>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</si>
  <si>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</si>
  <si>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</si>
  <si>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</si>
  <si>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</si>
  <si>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</si>
  <si>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</si>
  <si>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</si>
  <si>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</si>
  <si>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</si>
  <si>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</si>
  <si>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</si>
  <si>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</si>
  <si>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</si>
  <si>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</si>
  <si>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</si>
  <si>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</si>
  <si>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</si>
  <si>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</si>
  <si>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</si>
  <si>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</si>
  <si>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</si>
  <si>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</si>
  <si>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</si>
  <si>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</si>
  <si>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</si>
  <si>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</si>
  <si>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</si>
  <si>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</si>
  <si>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</si>
  <si>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</si>
  <si>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</si>
  <si>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</si>
  <si>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</si>
  <si>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</si>
  <si>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</si>
  <si>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</si>
  <si>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</si>
  <si>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</si>
  <si>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</si>
  <si>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</si>
  <si>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</si>
  <si>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</si>
  <si>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</si>
  <si>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</si>
  <si>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</si>
  <si>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</si>
  <si>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</si>
  <si>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</si>
  <si>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</si>
  <si>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</si>
  <si>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</si>
  <si>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</si>
  <si>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</si>
  <si>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</si>
  <si>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</si>
  <si>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</si>
  <si>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</si>
  <si>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</si>
  <si>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</si>
  <si>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</si>
  <si>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</si>
  <si>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</si>
  <si>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</si>
  <si>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</si>
  <si>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</si>
  <si>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</si>
  <si>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</si>
  <si>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</si>
  <si>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</si>
  <si>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</si>
  <si>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</si>
  <si>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</si>
  <si>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</si>
  <si>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</si>
  <si>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</si>
  <si>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</si>
  <si>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</si>
  <si>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</si>
  <si>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</si>
  <si>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</si>
  <si>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</si>
  <si>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</si>
  <si>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</si>
  <si>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</si>
  <si>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</si>
  <si>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</si>
  <si>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</si>
  <si>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</si>
  <si>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</si>
  <si>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</si>
  <si>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</si>
  <si>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</si>
  <si>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</si>
  <si>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</si>
  <si>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</si>
  <si>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</si>
  <si>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</si>
  <si>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</si>
  <si>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</si>
  <si>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</si>
  <si>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</si>
  <si>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</si>
  <si>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</si>
  <si>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</si>
  <si>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</si>
  <si>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</si>
  <si>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</si>
  <si>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</si>
  <si>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</si>
  <si>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</si>
  <si>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</si>
  <si>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</si>
  <si>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</si>
  <si>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</si>
  <si>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</si>
  <si>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</si>
  <si>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</si>
  <si>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</si>
  <si>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</si>
  <si>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</si>
  <si>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</si>
  <si>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</si>
  <si>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</si>
  <si>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</si>
  <si>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</si>
  <si>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</si>
  <si>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</si>
  <si>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</si>
  <si>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</si>
  <si>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</si>
  <si>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</si>
  <si>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</si>
  <si>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</si>
  <si>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</si>
  <si>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</si>
  <si>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</si>
  <si>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</si>
  <si>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</si>
  <si>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</si>
  <si>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</si>
  <si>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</si>
  <si>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</si>
  <si>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</si>
  <si>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</si>
  <si>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</si>
  <si>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</si>
  <si>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</si>
  <si>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</si>
  <si>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</si>
  <si>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</si>
  <si>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</si>
  <si>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</si>
  <si>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</si>
  <si>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</si>
  <si>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</si>
  <si>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</si>
  <si>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</si>
  <si>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</si>
  <si>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</si>
  <si>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</si>
  <si>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</si>
  <si>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</si>
  <si>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</si>
  <si>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</si>
  <si>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</si>
  <si>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</si>
  <si>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</si>
  <si>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</si>
  <si>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</si>
  <si>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</si>
  <si>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</si>
  <si>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</si>
  <si>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</si>
  <si>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</si>
  <si>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</si>
  <si>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</si>
  <si>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</si>
  <si>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</si>
  <si>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</si>
  <si>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</si>
  <si>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</si>
  <si>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</si>
  <si>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</si>
  <si>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</si>
  <si>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</si>
  <si>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</si>
  <si>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</si>
  <si>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</si>
  <si>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</si>
  <si>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</si>
  <si>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</si>
  <si>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</si>
  <si>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</si>
  <si>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</si>
  <si>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</si>
  <si>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</si>
  <si>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</si>
  <si>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</si>
  <si>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</si>
  <si>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</si>
  <si>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</si>
  <si>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</si>
  <si>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</si>
  <si>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</si>
  <si>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</si>
  <si>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</si>
  <si>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</si>
  <si>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</si>
  <si>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</si>
  <si>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</si>
  <si>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</si>
  <si>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</si>
  <si>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</si>
  <si>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</si>
  <si>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</si>
  <si>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</si>
  <si>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</si>
  <si>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</si>
  <si>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</si>
  <si>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</si>
  <si>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</si>
  <si>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</si>
  <si>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</si>
  <si>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</si>
  <si>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</si>
  <si>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</si>
  <si>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</si>
  <si>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</si>
  <si>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</si>
  <si>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</si>
  <si>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</si>
  <si>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</si>
  <si>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</si>
  <si>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</si>
  <si>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</si>
  <si>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</si>
  <si>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</si>
  <si>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</si>
  <si>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</si>
  <si>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</si>
  <si>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</si>
  <si>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</si>
  <si>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</si>
  <si>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</si>
  <si>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</si>
  <si>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</si>
  <si>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</si>
  <si>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</si>
  <si>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</si>
  <si>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</si>
  <si>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</si>
  <si>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</si>
  <si>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</si>
  <si>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</si>
  <si>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</si>
  <si>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</si>
  <si>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</si>
  <si>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</si>
  <si>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</si>
  <si>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</si>
  <si>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</si>
  <si>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</si>
  <si>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</si>
  <si>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</si>
  <si>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</si>
  <si>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</si>
  <si>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</si>
  <si>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</si>
  <si>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</si>
  <si>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</si>
  <si>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</si>
  <si>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</si>
  <si>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</si>
  <si>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</si>
  <si>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</si>
  <si>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</si>
  <si>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</si>
  <si>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</si>
  <si>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</si>
  <si>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</si>
  <si>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</si>
  <si>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</si>
  <si>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</si>
  <si>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</si>
  <si>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</si>
  <si>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</si>
  <si>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</si>
  <si>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</si>
  <si>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</si>
  <si>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</si>
  <si>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</si>
  <si>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</si>
  <si>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</si>
  <si>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</si>
  <si>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</si>
  <si>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</si>
  <si>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</si>
  <si>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</si>
  <si>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</si>
  <si>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</si>
  <si>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</si>
  <si>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</si>
  <si>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</si>
  <si>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</si>
  <si>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</si>
  <si>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</si>
  <si>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</si>
  <si>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</si>
  <si>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</si>
  <si>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</si>
  <si>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</si>
  <si>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</si>
  <si>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</si>
  <si>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</si>
  <si>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</si>
  <si>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</si>
  <si>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</si>
  <si>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</si>
  <si>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</si>
  <si>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</si>
  <si>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</si>
  <si>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</si>
  <si>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</si>
  <si>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</si>
  <si>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</si>
  <si>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</si>
  <si>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</si>
  <si>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</si>
  <si>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</si>
  <si>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</si>
  <si>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</si>
  <si>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</si>
  <si>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</si>
  <si>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</si>
  <si>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</si>
  <si>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</si>
  <si>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</si>
  <si>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</si>
  <si>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</si>
  <si>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</si>
  <si>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</si>
  <si>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</si>
  <si>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</si>
  <si>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</si>
  <si>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</si>
  <si>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</si>
  <si>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</si>
  <si>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</si>
  <si>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</si>
  <si>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</si>
  <si>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</si>
  <si>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</si>
  <si>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</si>
  <si>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</si>
  <si>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</si>
  <si>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</si>
  <si>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</si>
  <si>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</si>
  <si>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</si>
  <si>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</si>
  <si>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</si>
  <si>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</si>
  <si>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</si>
  <si>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</si>
  <si>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</si>
  <si>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</si>
  <si>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</si>
  <si>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</si>
  <si>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</si>
  <si>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</si>
  <si>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</si>
  <si>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</si>
  <si>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</si>
  <si>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</si>
  <si>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</si>
  <si>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</si>
  <si>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</si>
  <si>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</si>
  <si>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</si>
  <si>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</si>
  <si>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</si>
  <si>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</si>
  <si>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</si>
  <si>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</si>
  <si>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</si>
  <si>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</si>
  <si>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</si>
  <si>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</si>
  <si>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</si>
  <si>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</si>
  <si>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</si>
  <si>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</si>
  <si>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</si>
  <si>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</si>
  <si>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</si>
  <si>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</si>
  <si>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</si>
  <si>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</si>
  <si>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</si>
  <si>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</si>
  <si>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</si>
  <si>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</si>
  <si>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</si>
  <si>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</si>
  <si>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</si>
  <si>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</si>
  <si>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</si>
  <si>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</si>
  <si>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</si>
  <si>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</si>
  <si>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</si>
  <si>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</si>
  <si>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</si>
  <si>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</si>
  <si>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</si>
  <si>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</si>
  <si>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</si>
  <si>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</si>
  <si>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</si>
  <si>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</si>
  <si>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</si>
  <si>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</si>
  <si>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</si>
  <si>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</si>
  <si>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</si>
  <si>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</si>
  <si>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</si>
  <si>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</si>
  <si>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</si>
  <si>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</si>
  <si>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</si>
  <si>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</si>
  <si>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</si>
  <si>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</si>
  <si>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</si>
  <si>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</si>
  <si>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</si>
  <si>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</si>
  <si>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</si>
  <si>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</si>
  <si>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</si>
  <si>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</si>
  <si>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</si>
  <si>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</si>
  <si>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</si>
  <si>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</si>
  <si>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</si>
  <si>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</si>
  <si>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</si>
  <si>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</si>
  <si>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</si>
  <si>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</si>
  <si>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</si>
  <si>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</si>
  <si>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</si>
  <si>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</si>
  <si>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</si>
  <si>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</si>
  <si>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</si>
  <si>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</si>
  <si>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</si>
  <si>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</si>
  <si>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</si>
  <si>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</si>
  <si>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</si>
  <si>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</si>
  <si>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</si>
  <si>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</si>
  <si>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</si>
  <si>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</si>
  <si>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</si>
  <si>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</si>
  <si>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</si>
  <si>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</si>
  <si>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</si>
  <si>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</si>
  <si>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</si>
  <si>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</si>
  <si>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</si>
  <si>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</si>
  <si>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</si>
  <si>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</si>
  <si>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</si>
  <si>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</si>
  <si>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</si>
  <si>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</si>
  <si>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</si>
  <si>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</si>
  <si>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</si>
  <si>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</si>
  <si>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</si>
  <si>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</si>
  <si>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</si>
  <si>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</si>
  <si>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</si>
  <si>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</si>
  <si>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</si>
  <si>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</si>
  <si>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</si>
  <si>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</si>
  <si>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</si>
  <si>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</si>
  <si>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</si>
  <si>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</si>
  <si>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</si>
  <si>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</si>
  <si>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</si>
  <si>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</si>
  <si>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</si>
  <si>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</si>
  <si>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</si>
  <si>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</si>
  <si>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</si>
  <si>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</si>
  <si>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</si>
  <si>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</si>
  <si>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</si>
  <si>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</si>
  <si>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</si>
  <si>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</si>
  <si>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</si>
  <si>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</si>
  <si>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</si>
  <si>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</si>
  <si>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</si>
  <si>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</si>
  <si>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</si>
  <si>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</si>
  <si>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</si>
  <si>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</si>
  <si>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</si>
  <si>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</si>
  <si>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</si>
  <si>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</si>
  <si>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</si>
  <si>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</si>
  <si>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</si>
  <si>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</si>
  <si>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</si>
  <si>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</si>
  <si>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</si>
  <si>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</si>
  <si>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</si>
  <si>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</si>
  <si>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</si>
  <si>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</si>
  <si>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</si>
  <si>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</si>
  <si>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</si>
  <si>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</si>
  <si>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</si>
  <si>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</si>
  <si>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</si>
  <si>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</si>
  <si>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</si>
  <si>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</si>
  <si>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</si>
  <si>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</si>
  <si>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</si>
  <si>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</si>
  <si>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</si>
  <si>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</si>
  <si>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</si>
  <si>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</si>
  <si>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</si>
  <si>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</si>
  <si>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</si>
  <si>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</si>
  <si>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</si>
  <si>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</si>
  <si>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</si>
  <si>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</si>
  <si>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</si>
  <si>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</si>
  <si>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</si>
  <si>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</si>
  <si>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</si>
  <si>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</si>
  <si>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</si>
  <si>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</si>
  <si>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</si>
  <si>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</si>
  <si>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</si>
  <si>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</si>
  <si>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</si>
  <si>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</si>
  <si>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</si>
  <si>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</si>
  <si>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</si>
  <si>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</si>
  <si>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</si>
  <si>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</si>
  <si>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</si>
  <si>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</si>
  <si>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</si>
  <si>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</si>
  <si>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</si>
  <si>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</si>
  <si>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</si>
  <si>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</si>
  <si>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</si>
  <si>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</si>
  <si>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</si>
  <si>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</si>
  <si>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</si>
  <si>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</si>
  <si>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</si>
  <si>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</si>
  <si>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</si>
  <si>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</si>
  <si>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</si>
  <si>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</si>
  <si>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</si>
  <si>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</si>
  <si>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</si>
  <si>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</si>
  <si>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</si>
  <si>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</si>
  <si>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</si>
  <si>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</si>
  <si>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</si>
  <si>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</si>
  <si>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</si>
  <si>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</si>
  <si>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</si>
  <si>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</si>
  <si>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</si>
  <si>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</si>
  <si>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</si>
  <si>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</si>
  <si>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</si>
  <si>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</si>
  <si>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</si>
  <si>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</si>
  <si>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</si>
  <si>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</si>
  <si>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</si>
  <si>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</si>
  <si>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</si>
  <si>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</si>
  <si>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</si>
  <si>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</si>
  <si>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</si>
  <si>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</si>
  <si>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</si>
  <si>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</si>
  <si>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</si>
  <si>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</si>
  <si>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</si>
  <si>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</si>
  <si>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</si>
  <si>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</si>
  <si>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</si>
  <si>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</si>
  <si>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</si>
  <si>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</si>
  <si>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</si>
  <si>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</si>
  <si>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</si>
  <si>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</si>
  <si>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</si>
  <si>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</si>
  <si>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</si>
  <si>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</si>
  <si>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</si>
  <si>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</si>
  <si>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</si>
  <si>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</si>
  <si>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</si>
  <si>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</si>
  <si>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</si>
  <si>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</si>
  <si>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</si>
  <si>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</si>
  <si>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</si>
  <si>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</si>
  <si>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</si>
  <si>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</si>
  <si>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</si>
  <si>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</si>
  <si>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</si>
  <si>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</si>
  <si>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</si>
  <si>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</si>
  <si>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</si>
  <si>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</si>
  <si>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</si>
  <si>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</si>
  <si>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</si>
  <si>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</si>
  <si>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</si>
  <si>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</si>
  <si>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</si>
  <si>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</si>
  <si>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</si>
  <si>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</si>
  <si>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</si>
  <si>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</si>
  <si>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</si>
  <si>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</si>
  <si>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</si>
  <si>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</si>
  <si>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</si>
  <si>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</si>
  <si>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</si>
  <si>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</si>
  <si>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</si>
  <si>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</si>
  <si>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</si>
  <si>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</si>
  <si>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</si>
  <si>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</si>
  <si>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</si>
  <si>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</si>
  <si>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</si>
  <si>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</si>
  <si>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</si>
  <si>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</si>
  <si>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</si>
  <si>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</si>
  <si>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</si>
  <si>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</si>
  <si>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</si>
  <si>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</si>
  <si>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</si>
  <si>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</si>
  <si>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</si>
  <si>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</si>
  <si>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</si>
  <si>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</si>
  <si>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</si>
  <si>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</si>
  <si>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</si>
  <si>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</si>
  <si>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</si>
  <si>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</si>
  <si>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</si>
  <si>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</si>
  <si>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</si>
  <si>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</si>
  <si>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</si>
  <si>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</si>
  <si>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</si>
  <si>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</si>
  <si>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</si>
  <si>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</si>
  <si>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</si>
  <si>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</si>
  <si>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</si>
  <si>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</si>
  <si>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</si>
  <si>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</si>
  <si>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</si>
  <si>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</si>
  <si>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</si>
  <si>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</si>
  <si>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</si>
  <si>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</si>
  <si>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</si>
  <si>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</si>
  <si>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</si>
  <si>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</si>
  <si>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</si>
  <si>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</si>
  <si>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</si>
  <si>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</si>
  <si>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</si>
  <si>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</si>
  <si>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</si>
  <si>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</si>
  <si>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</si>
  <si>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</si>
  <si>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</si>
  <si>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</si>
  <si>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</si>
  <si>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</si>
  <si>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</si>
  <si>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</si>
  <si>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</si>
  <si>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</si>
  <si>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</si>
  <si>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</si>
  <si>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</si>
  <si>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</si>
  <si>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</si>
  <si>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</si>
  <si>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</si>
  <si>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</si>
  <si>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</si>
  <si>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</si>
  <si>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</si>
  <si>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</si>
  <si>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</si>
  <si>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</si>
  <si>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</si>
  <si>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</si>
  <si>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</si>
  <si>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</si>
  <si>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</si>
  <si>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</si>
  <si>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</si>
  <si>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</si>
  <si>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</si>
  <si>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</si>
  <si>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</si>
  <si>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</si>
  <si>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</si>
  <si>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</si>
  <si>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</si>
  <si>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</si>
  <si>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</si>
  <si>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</si>
  <si>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</si>
  <si>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</si>
  <si>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</si>
  <si>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</si>
  <si>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</si>
  <si>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</si>
  <si>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</si>
  <si>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</si>
  <si>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</si>
  <si>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</si>
  <si>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</si>
  <si>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</si>
  <si>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</si>
  <si>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</si>
  <si>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</si>
  <si>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</si>
  <si>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</si>
  <si>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</si>
  <si>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</si>
  <si>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</si>
  <si>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</si>
  <si>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</si>
  <si>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</si>
  <si>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</si>
  <si>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</si>
  <si>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</si>
  <si>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</si>
  <si>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</si>
  <si>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</si>
  <si>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</si>
  <si>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</si>
  <si>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</si>
  <si>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</si>
  <si>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</si>
  <si>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</si>
  <si>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</si>
  <si>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</si>
  <si>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</si>
  <si>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</si>
  <si>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</si>
  <si>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</si>
  <si>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</si>
  <si>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</si>
  <si>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</si>
  <si>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</si>
  <si>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</si>
  <si>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</si>
  <si>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</si>
  <si>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</si>
  <si>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</si>
  <si>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</si>
  <si>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</si>
  <si>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</si>
  <si>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</si>
  <si>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</si>
  <si>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</si>
  <si>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</si>
  <si>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</si>
  <si>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</si>
  <si>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</si>
  <si>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</si>
  <si>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</si>
  <si>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</si>
  <si>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</si>
  <si>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</si>
  <si>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</si>
  <si>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</si>
  <si>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</si>
  <si>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</si>
  <si>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</si>
  <si>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</si>
  <si>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</si>
  <si>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</si>
  <si>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</si>
  <si>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</si>
  <si>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</si>
  <si>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</si>
  <si>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</si>
  <si>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</si>
  <si>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</si>
  <si>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</si>
  <si>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</si>
  <si>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</si>
  <si>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</si>
  <si>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</si>
  <si>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</si>
  <si>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</si>
  <si>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</si>
  <si>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</si>
  <si>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</si>
  <si>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</si>
  <si>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</si>
  <si>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</si>
  <si>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</si>
  <si>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</si>
  <si>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</si>
  <si>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</si>
  <si>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</si>
  <si>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</si>
  <si>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</si>
  <si>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</si>
  <si>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</si>
  <si>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</si>
  <si>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</si>
  <si>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</si>
  <si>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</si>
  <si>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</si>
  <si>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</si>
  <si>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</si>
  <si>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</si>
  <si>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</si>
  <si>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</si>
  <si>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</si>
  <si>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</si>
  <si>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</si>
  <si>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</si>
  <si>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</si>
  <si>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</si>
  <si>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</si>
  <si>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</si>
  <si>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</si>
  <si>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</si>
  <si>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</si>
  <si>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</si>
  <si>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</si>
  <si>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</si>
  <si>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</si>
  <si>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</si>
  <si>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</si>
  <si>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</si>
  <si>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</si>
  <si>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</si>
  <si>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</si>
  <si>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</si>
  <si>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</si>
  <si>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</si>
  <si>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</si>
  <si>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</si>
  <si>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</si>
  <si>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</si>
  <si>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</si>
  <si>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</si>
  <si>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</si>
  <si>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</si>
  <si>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</si>
  <si>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</si>
  <si>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</si>
  <si>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</si>
  <si>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</si>
  <si>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</si>
  <si>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</si>
  <si>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</si>
  <si>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</si>
  <si>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</si>
  <si>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</si>
  <si>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</si>
  <si>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</si>
  <si>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</si>
  <si>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</si>
  <si>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</si>
  <si>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</si>
  <si>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</si>
  <si>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</si>
  <si>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</si>
  <si>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</si>
  <si>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</si>
  <si>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</si>
  <si>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</si>
  <si>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</si>
  <si>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</si>
  <si>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</si>
  <si>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</si>
  <si>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</si>
  <si>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</si>
  <si>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</si>
  <si>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</si>
  <si>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</si>
  <si>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</si>
  <si>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</si>
  <si>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</si>
  <si>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</si>
  <si>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</si>
  <si>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</si>
  <si>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</si>
  <si>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</si>
  <si>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</si>
  <si>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</si>
  <si>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</si>
  <si>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</si>
  <si>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</si>
  <si>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</si>
  <si>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</si>
  <si>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</si>
  <si>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</si>
  <si>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</si>
  <si>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</si>
  <si>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</si>
  <si>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</si>
  <si>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</si>
  <si>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</si>
  <si>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</si>
  <si>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</si>
  <si>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</si>
  <si>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</si>
  <si>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</si>
  <si>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</si>
  <si>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</si>
  <si>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</si>
  <si>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</si>
  <si>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</si>
  <si>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</si>
  <si>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</si>
  <si>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</si>
  <si>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</si>
  <si>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</si>
  <si>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</si>
  <si>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</si>
  <si>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</si>
  <si>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</si>
  <si>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</si>
  <si>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</si>
  <si>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</si>
  <si>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</si>
  <si>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</si>
  <si>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</si>
  <si>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</si>
  <si>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</si>
  <si>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</si>
  <si>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</si>
  <si>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</si>
  <si>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</si>
  <si>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</si>
  <si>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</si>
  <si>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</si>
  <si>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</si>
  <si>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</si>
  <si>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</si>
  <si>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</si>
  <si>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</si>
  <si>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</si>
  <si>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</si>
  <si>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</si>
  <si>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</si>
  <si>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</si>
  <si>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</si>
  <si>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</si>
  <si>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</si>
  <si>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</si>
  <si>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</si>
  <si>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</si>
  <si>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</si>
  <si>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</si>
  <si>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</si>
  <si>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</si>
  <si>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</si>
  <si>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</si>
  <si>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</si>
  <si>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</si>
  <si>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</si>
  <si>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</si>
  <si>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</si>
  <si>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</si>
  <si>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</si>
  <si>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</si>
  <si>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</si>
  <si>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</si>
  <si>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</si>
  <si>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</si>
  <si>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</si>
  <si>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</si>
  <si>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</si>
  <si>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</si>
  <si>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</si>
  <si>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</si>
  <si>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</si>
  <si>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</si>
  <si>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</si>
  <si>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</si>
  <si>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</si>
  <si>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</si>
  <si>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</si>
  <si>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</si>
  <si>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</si>
  <si>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</si>
  <si>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</si>
  <si>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</si>
  <si>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</si>
  <si>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</si>
  <si>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</si>
  <si>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</si>
  <si>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</si>
  <si>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</si>
  <si>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</si>
  <si>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</si>
  <si>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</si>
  <si>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</si>
  <si>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</si>
  <si>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</si>
  <si>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</si>
  <si>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</si>
  <si>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</si>
  <si>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</si>
  <si>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</si>
  <si>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</si>
  <si>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</si>
  <si>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</si>
  <si>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</si>
  <si>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</si>
  <si>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</si>
  <si>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</si>
  <si>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</si>
  <si>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</si>
  <si>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</si>
  <si>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</si>
  <si>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</si>
  <si>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</si>
  <si>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</si>
  <si>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</si>
  <si>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</si>
  <si>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</si>
  <si>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</si>
  <si>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</si>
  <si>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</si>
  <si>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</si>
  <si>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</si>
  <si>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</si>
  <si>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</si>
  <si>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</si>
  <si>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</si>
  <si>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</si>
  <si>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</si>
  <si>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</si>
  <si>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</si>
  <si>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</si>
  <si>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</si>
  <si>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</si>
  <si>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</si>
  <si>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</si>
  <si>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</si>
  <si>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</si>
  <si>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</si>
  <si>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</si>
  <si>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</si>
  <si>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</si>
  <si>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</si>
  <si>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</si>
  <si>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</si>
  <si>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</si>
  <si>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</si>
  <si>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</si>
  <si>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</si>
  <si>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</si>
  <si>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</si>
  <si>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</si>
  <si>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</si>
  <si>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</si>
  <si>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</si>
  <si>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</si>
  <si>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</si>
  <si>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</si>
  <si>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</si>
  <si>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</si>
  <si>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</si>
  <si>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</si>
  <si>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</si>
  <si>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</si>
  <si>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</si>
  <si>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</si>
  <si>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</si>
  <si>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</si>
  <si>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</si>
  <si>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</si>
  <si>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</si>
  <si>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</si>
  <si>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</si>
  <si>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</si>
  <si>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</si>
  <si>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</si>
  <si>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</si>
  <si>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</si>
  <si>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</si>
  <si>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</si>
  <si>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</si>
  <si>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</si>
  <si>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</si>
  <si>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</si>
  <si>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</si>
  <si>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</si>
  <si>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</si>
  <si>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</si>
  <si>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</si>
  <si>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</si>
  <si>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</si>
  <si>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</si>
  <si>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</si>
  <si>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</si>
  <si>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</si>
  <si>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</si>
  <si>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</si>
  <si>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</si>
  <si>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</si>
  <si>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</si>
  <si>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</si>
  <si>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</si>
  <si>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</si>
  <si>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</si>
  <si>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</si>
  <si>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</si>
  <si>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</si>
  <si>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</si>
  <si>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</si>
  <si>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</si>
  <si>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</si>
  <si>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</si>
  <si>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</si>
  <si>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</si>
  <si>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</si>
  <si>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</si>
  <si>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</si>
  <si>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</si>
  <si>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</si>
  <si>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</si>
  <si>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</si>
  <si>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</si>
  <si>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</si>
  <si>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</si>
  <si>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</si>
  <si>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</si>
  <si>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</si>
  <si>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</si>
  <si>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</si>
  <si>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</si>
  <si>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</si>
  <si>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</si>
  <si>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</si>
  <si>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</si>
  <si>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</si>
  <si>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</si>
  <si>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</si>
  <si>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</si>
  <si>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</si>
  <si>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</si>
  <si>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</si>
  <si>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</si>
  <si>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</si>
  <si>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</si>
  <si>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</si>
  <si>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</si>
  <si>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</si>
  <si>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</si>
  <si>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</si>
  <si>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</si>
  <si>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</si>
  <si>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</si>
  <si>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</si>
  <si>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</si>
  <si>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</si>
  <si>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</si>
  <si>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</si>
  <si>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</si>
  <si>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</si>
  <si>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</si>
  <si>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</si>
  <si>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</si>
  <si>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</si>
  <si>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</si>
  <si>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</si>
  <si>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</si>
  <si>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</si>
  <si>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</si>
  <si>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</si>
  <si>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</si>
  <si>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</si>
  <si>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</si>
  <si>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</si>
  <si>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</si>
  <si>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</si>
  <si>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</si>
  <si>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</si>
  <si>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</si>
  <si>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</si>
  <si>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</si>
  <si>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</si>
  <si>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</si>
  <si>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</si>
  <si>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</si>
  <si>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</si>
  <si>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</si>
  <si>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</si>
  <si>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</si>
  <si>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</si>
  <si>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</si>
  <si>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</si>
  <si>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</si>
  <si>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</si>
  <si>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</si>
  <si>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</si>
  <si>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</si>
  <si>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</si>
  <si>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</si>
  <si>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</si>
  <si>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</si>
  <si>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</si>
  <si>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</si>
  <si>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</si>
  <si>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</si>
  <si>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</si>
  <si>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</si>
  <si>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</si>
  <si>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</si>
  <si>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</si>
  <si>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</si>
  <si>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</si>
  <si>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</si>
  <si>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</si>
  <si>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</si>
  <si>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</si>
  <si>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</si>
  <si>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</si>
  <si>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</si>
  <si>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</si>
  <si>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</si>
  <si>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</si>
  <si>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</si>
  <si>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</si>
  <si>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</si>
  <si>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</si>
  <si>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</si>
  <si>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</si>
  <si>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</si>
  <si>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</si>
  <si>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</si>
  <si>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</si>
  <si>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</si>
  <si>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</si>
  <si>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</si>
  <si>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</si>
  <si>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</si>
  <si>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</si>
  <si>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</si>
  <si>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</si>
  <si>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</si>
  <si>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</si>
  <si>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</si>
  <si>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</si>
  <si>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</si>
  <si>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</si>
  <si>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</si>
  <si>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</si>
  <si>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</si>
  <si>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</si>
  <si>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</si>
  <si>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</si>
  <si>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</si>
  <si>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</si>
  <si>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</si>
  <si>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</si>
  <si>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</si>
  <si>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</si>
  <si>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</si>
  <si>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</si>
  <si>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</si>
  <si>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</si>
  <si>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</si>
  <si>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</si>
  <si>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</si>
  <si>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</si>
  <si>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</si>
  <si>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</si>
  <si>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</si>
  <si>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</si>
  <si>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</si>
  <si>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</si>
  <si>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</si>
  <si>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</si>
  <si>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</si>
  <si>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</si>
  <si>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</si>
  <si>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</si>
  <si>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</si>
  <si>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</si>
  <si>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</si>
  <si>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</si>
  <si>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</si>
  <si>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</si>
  <si>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</si>
  <si>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</si>
  <si>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</si>
  <si>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</si>
  <si>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</si>
  <si>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</si>
  <si>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</si>
  <si>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</si>
  <si>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</si>
  <si>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</si>
  <si>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</si>
  <si>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</si>
  <si>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</si>
  <si>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</si>
  <si>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</si>
  <si>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</si>
  <si>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</si>
  <si>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</si>
  <si>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</si>
  <si>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</si>
  <si>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</si>
  <si>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</si>
  <si>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</si>
  <si>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</si>
  <si>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</si>
  <si>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</si>
  <si>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</si>
  <si>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</si>
  <si>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</si>
  <si>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</si>
  <si>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</si>
  <si>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</si>
  <si>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</si>
  <si>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</si>
  <si>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</si>
  <si>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</si>
  <si>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</si>
  <si>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</si>
  <si>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</si>
  <si>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</si>
  <si>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</si>
  <si>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</si>
  <si>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</si>
  <si>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</si>
  <si>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</si>
  <si>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</si>
  <si>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</si>
  <si>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</si>
  <si>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</si>
  <si>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</si>
  <si>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</si>
  <si>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</si>
  <si>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</si>
  <si>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</si>
  <si>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</si>
  <si>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</si>
  <si>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</si>
  <si>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</si>
  <si>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</si>
  <si>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</si>
  <si>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</si>
  <si>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</si>
  <si>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</si>
  <si>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</si>
  <si>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</si>
  <si>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</si>
  <si>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</si>
  <si>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</si>
  <si>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</si>
  <si>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</si>
  <si>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</si>
  <si>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</si>
  <si>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</si>
  <si>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</si>
  <si>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</si>
  <si>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</si>
  <si>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</si>
  <si>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</si>
  <si>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</si>
  <si>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</si>
  <si>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</si>
  <si>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</si>
  <si>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</si>
  <si>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</si>
  <si>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</si>
  <si>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</si>
  <si>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</si>
  <si>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</si>
  <si>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</si>
  <si>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</si>
  <si>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</si>
  <si>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</si>
  <si>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</si>
  <si>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</si>
  <si>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</si>
  <si>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</si>
  <si>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</si>
  <si>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</si>
  <si>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</si>
  <si>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</si>
  <si>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</si>
  <si>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</si>
  <si>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</si>
  <si>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</si>
  <si>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</si>
  <si>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</si>
  <si>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</si>
  <si>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</si>
  <si>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</si>
  <si>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</si>
  <si>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</si>
  <si>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</si>
  <si>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</si>
  <si>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</si>
  <si>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</si>
  <si>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</si>
  <si>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</si>
  <si>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</si>
  <si>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</si>
  <si>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</si>
  <si>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</si>
  <si>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</si>
  <si>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</si>
  <si>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</si>
  <si>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</si>
  <si>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</si>
  <si>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</si>
  <si>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</si>
  <si>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</si>
  <si>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</si>
  <si>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</si>
  <si>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</si>
  <si>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</si>
  <si>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</si>
  <si>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</si>
  <si>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</si>
  <si>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</si>
  <si>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</si>
  <si>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</si>
  <si>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</si>
  <si>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</si>
  <si>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</si>
  <si>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</si>
  <si>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</si>
  <si>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</si>
  <si>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</si>
  <si>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</si>
  <si>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</si>
  <si>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</si>
  <si>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</si>
  <si>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</si>
  <si>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</si>
  <si>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</si>
  <si>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</si>
  <si>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</si>
  <si>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</si>
  <si>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</si>
  <si>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</si>
  <si>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</si>
  <si>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</si>
  <si>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</si>
  <si>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</si>
  <si>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</si>
  <si>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</si>
  <si>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</si>
  <si>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</si>
  <si>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</si>
  <si>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</si>
  <si>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</si>
  <si>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</si>
  <si>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</si>
  <si>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</si>
  <si>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</si>
  <si>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</si>
  <si>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</si>
  <si>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</si>
  <si>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</si>
  <si>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</si>
  <si>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</si>
  <si>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</si>
  <si>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</si>
  <si>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</si>
  <si>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</si>
  <si>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</si>
  <si>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</si>
  <si>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</si>
  <si>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</si>
  <si>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</si>
  <si>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</si>
  <si>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</si>
  <si>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</si>
  <si>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</si>
  <si>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</si>
  <si>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</si>
  <si>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</si>
  <si>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</si>
  <si>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</si>
  <si>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</si>
  <si>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</si>
  <si>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</si>
  <si>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</si>
  <si>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</si>
  <si>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</si>
  <si>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</si>
  <si>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</si>
  <si>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</si>
  <si>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</si>
  <si>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</si>
  <si>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</si>
  <si>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</si>
  <si>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</si>
  <si>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</si>
  <si>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</si>
  <si>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</si>
  <si>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</si>
  <si>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</si>
  <si>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</si>
  <si>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</si>
  <si>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</si>
  <si>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</si>
  <si>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</si>
  <si>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</si>
  <si>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</si>
  <si>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</si>
  <si>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</si>
  <si>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</si>
  <si>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</si>
  <si>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</si>
  <si>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</si>
  <si>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</si>
  <si>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</si>
  <si>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</si>
  <si>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</si>
  <si>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</si>
  <si>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</si>
  <si>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</si>
  <si>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</si>
  <si>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</si>
  <si>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</si>
  <si>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</si>
  <si>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</si>
  <si>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</si>
  <si>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</si>
  <si>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</si>
  <si>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</si>
  <si>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</si>
  <si>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</si>
  <si>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</si>
  <si>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</si>
  <si>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</si>
  <si>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</si>
  <si>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</si>
  <si>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</si>
  <si>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</si>
  <si>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</si>
  <si>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</si>
  <si>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</si>
  <si>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</si>
  <si>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</si>
  <si>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</si>
  <si>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</si>
  <si>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</si>
  <si>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</si>
  <si>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</si>
  <si>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</si>
  <si>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</si>
  <si>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</si>
  <si>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</si>
  <si>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</si>
  <si>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</si>
  <si>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</si>
  <si>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</si>
  <si>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</si>
  <si>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</si>
  <si>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</si>
  <si>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</si>
  <si>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</si>
  <si>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</si>
  <si>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</si>
  <si>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</si>
  <si>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</si>
  <si>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</si>
  <si>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</si>
  <si>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</si>
  <si>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</si>
  <si>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</si>
  <si>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</si>
  <si>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</si>
  <si>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</si>
  <si>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</si>
  <si>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</si>
  <si>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</si>
  <si>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</si>
  <si>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</si>
  <si>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</si>
  <si>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</si>
  <si>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</si>
  <si>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</si>
  <si>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</si>
  <si>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</si>
  <si>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</si>
  <si>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</si>
  <si>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</si>
  <si>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</si>
  <si>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</si>
  <si>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</si>
  <si>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</si>
  <si>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</si>
  <si>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</si>
  <si>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</si>
  <si>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</si>
  <si>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</si>
  <si>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</si>
  <si>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</si>
  <si>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</si>
  <si>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</si>
  <si>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</si>
  <si>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</si>
  <si>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</si>
  <si>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</si>
  <si>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</si>
  <si>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</si>
  <si>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</si>
  <si>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</si>
  <si>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</si>
  <si>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</si>
  <si>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</si>
  <si>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</si>
  <si>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</si>
  <si>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</si>
  <si>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</si>
  <si>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</si>
  <si>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</si>
  <si>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</si>
  <si>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</si>
  <si>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</si>
  <si>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</si>
  <si>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</si>
  <si>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</si>
  <si>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</si>
  <si>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</si>
  <si>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</si>
  <si>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</si>
  <si>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</si>
  <si>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</si>
  <si>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</si>
  <si>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</si>
  <si>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</si>
  <si>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</si>
  <si>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</si>
  <si>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</si>
  <si>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</si>
  <si>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</si>
  <si>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</si>
  <si>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</si>
  <si>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</si>
  <si>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</si>
  <si>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</si>
  <si>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</si>
  <si>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</si>
  <si>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</si>
  <si>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</si>
  <si>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</si>
  <si>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</si>
  <si>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</si>
  <si>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</si>
  <si>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</si>
  <si>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</si>
  <si>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</si>
  <si>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</si>
  <si>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</si>
  <si>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</si>
  <si>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</si>
  <si>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</si>
  <si>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</si>
  <si>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</si>
  <si>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</si>
  <si>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</si>
  <si>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</si>
  <si>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</si>
  <si>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</si>
  <si>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</si>
  <si>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</si>
  <si>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</si>
  <si>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</si>
  <si>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</si>
  <si>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</si>
  <si>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</si>
  <si>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</si>
  <si>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</si>
  <si>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</si>
  <si>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</si>
  <si>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</si>
  <si>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</si>
  <si>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</si>
  <si>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</si>
  <si>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</si>
  <si>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</si>
  <si>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</si>
  <si>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</si>
  <si>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</si>
  <si>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</si>
  <si>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</si>
  <si>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</si>
  <si>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</si>
  <si>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</si>
  <si>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</si>
  <si>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</si>
  <si>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</si>
  <si>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</si>
  <si>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</si>
  <si>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</si>
  <si>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</si>
  <si>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</si>
  <si>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</si>
  <si>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</si>
  <si>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</si>
  <si>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</si>
  <si>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</si>
  <si>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</si>
  <si>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</si>
  <si>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</si>
  <si>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</si>
  <si>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</si>
  <si>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</si>
  <si>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</si>
  <si>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</si>
  <si>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</si>
  <si>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</si>
  <si>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</si>
  <si>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</si>
  <si>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</si>
  <si>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</si>
  <si>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</si>
  <si>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</si>
  <si>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</si>
  <si>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</si>
  <si>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</si>
  <si>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</si>
  <si>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</si>
  <si>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</si>
  <si>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</si>
  <si>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</si>
  <si>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</si>
  <si>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</si>
  <si>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</si>
  <si>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</si>
  <si>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</si>
  <si>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</si>
  <si>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</si>
  <si>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</si>
  <si>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</si>
  <si>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</si>
  <si>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</si>
  <si>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</si>
  <si>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</si>
  <si>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</si>
  <si>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</si>
  <si>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</si>
  <si>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</si>
  <si>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</si>
  <si>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</si>
  <si>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</si>
  <si>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</si>
  <si>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</si>
  <si>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</si>
  <si>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</si>
  <si>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</si>
  <si>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</si>
  <si>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</si>
  <si>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</si>
  <si>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</si>
  <si>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</si>
  <si>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</si>
  <si>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</si>
  <si>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</si>
  <si>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</si>
  <si>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</si>
  <si>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</si>
  <si>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</si>
  <si>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</si>
  <si>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</si>
  <si>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</si>
  <si>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</si>
  <si>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</si>
  <si>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</si>
  <si>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</si>
  <si>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</si>
  <si>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</si>
  <si>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</si>
  <si>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</si>
  <si>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</si>
  <si>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</si>
  <si>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</si>
  <si>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</si>
  <si>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</si>
  <si>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</si>
  <si>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</si>
  <si>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</si>
  <si>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</si>
  <si>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</si>
  <si>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</si>
  <si>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</si>
  <si>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</si>
  <si>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</si>
  <si>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</si>
  <si>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</si>
  <si>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</si>
  <si>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</si>
  <si>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</si>
  <si>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</si>
  <si>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</si>
  <si>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</si>
  <si>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</si>
  <si>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</si>
  <si>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</si>
  <si>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</si>
  <si>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</si>
  <si>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</si>
  <si>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</si>
  <si>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</si>
  <si>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</si>
  <si>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</si>
  <si>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</si>
  <si>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</si>
  <si>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</si>
  <si>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</si>
  <si>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</si>
  <si>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</si>
  <si>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</si>
  <si>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</si>
  <si>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</si>
  <si>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</si>
  <si>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</si>
  <si>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</si>
  <si>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</si>
  <si>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</si>
  <si>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</si>
  <si>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</si>
  <si>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</si>
  <si>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</si>
  <si>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</si>
  <si>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</si>
  <si>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</si>
  <si>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</si>
  <si>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</si>
  <si>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</si>
  <si>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</si>
  <si>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</si>
  <si>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</si>
  <si>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</si>
  <si>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</si>
  <si>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</si>
  <si>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</si>
  <si>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</si>
  <si>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</si>
  <si>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</si>
  <si>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</si>
  <si>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</si>
  <si>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</si>
  <si>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</si>
  <si>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</si>
  <si>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</si>
  <si>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</si>
  <si>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</si>
  <si>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</si>
  <si>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</si>
  <si>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</si>
  <si>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</si>
  <si>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</si>
  <si>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</si>
  <si>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</si>
  <si>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</si>
  <si>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</si>
  <si>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</si>
  <si>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</si>
  <si>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</si>
  <si>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</si>
  <si>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</si>
  <si>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</si>
  <si>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</si>
  <si>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</si>
  <si>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</si>
  <si>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</si>
  <si>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</si>
  <si>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</si>
  <si>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</si>
  <si>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</si>
  <si>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</si>
  <si>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</si>
  <si>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</si>
  <si>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</si>
  <si>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</si>
  <si>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</si>
  <si>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</si>
  <si>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</si>
  <si>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</si>
  <si>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</si>
  <si>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</si>
  <si>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</si>
  <si>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</si>
  <si>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</si>
  <si>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</si>
  <si>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</si>
  <si>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</si>
  <si>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</si>
  <si>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</si>
  <si>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</si>
  <si>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</si>
  <si>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</si>
  <si>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</si>
  <si>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</si>
  <si>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</si>
  <si>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</si>
  <si>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</si>
  <si>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</si>
  <si>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</si>
  <si>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</si>
  <si>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</si>
  <si>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</si>
  <si>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</si>
  <si>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</si>
  <si>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</si>
  <si>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</si>
  <si>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</si>
  <si>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</si>
  <si>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</si>
  <si>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</si>
  <si>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</si>
  <si>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</si>
  <si>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</si>
  <si>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</si>
  <si>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</si>
  <si>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</si>
  <si>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</si>
  <si>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</si>
  <si>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</si>
  <si>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</si>
  <si>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</si>
  <si>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</si>
  <si>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</si>
  <si>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</si>
  <si>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</si>
  <si>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</si>
  <si>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</si>
  <si>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</si>
  <si>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</si>
  <si>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</si>
  <si>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</si>
  <si>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</si>
  <si>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</si>
  <si>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</si>
  <si>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</si>
  <si>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</si>
  <si>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</si>
  <si>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</si>
  <si>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</si>
  <si>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</si>
  <si>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</si>
  <si>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</si>
  <si>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</si>
  <si>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</si>
  <si>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</si>
  <si>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</si>
  <si>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</si>
  <si>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</si>
  <si>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</si>
  <si>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</si>
  <si>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</si>
  <si>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</si>
  <si>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</si>
  <si>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</si>
  <si>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</si>
  <si>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</si>
  <si>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</si>
  <si>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</si>
  <si>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</si>
  <si>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</si>
  <si>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</si>
  <si>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</si>
  <si>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</si>
  <si>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</si>
  <si>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</si>
  <si>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</si>
  <si>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</si>
  <si>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</si>
  <si>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</si>
  <si>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</si>
  <si>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</si>
  <si>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</si>
  <si>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</si>
  <si>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</si>
  <si>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</si>
  <si>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</si>
  <si>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</si>
  <si>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</si>
  <si>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</si>
  <si>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</si>
  <si>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</si>
  <si>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</si>
  <si>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</si>
  <si>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</si>
  <si>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</si>
  <si>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</si>
  <si>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</si>
  <si>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</si>
  <si>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</si>
  <si>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</si>
  <si>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</si>
  <si>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</si>
  <si>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</si>
  <si>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</si>
  <si>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</si>
  <si>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</si>
  <si>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</si>
  <si>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</si>
  <si>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</si>
  <si>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</si>
  <si>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</si>
  <si>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</si>
  <si>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</si>
  <si>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</si>
  <si>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</si>
  <si>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</si>
  <si>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</si>
  <si>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</si>
  <si>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</si>
  <si>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</si>
  <si>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</si>
  <si>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</si>
  <si>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</si>
  <si>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</si>
  <si>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</si>
  <si>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</si>
  <si>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</si>
  <si>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</si>
  <si>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</si>
  <si>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</si>
  <si>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</si>
  <si>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</si>
  <si>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</si>
  <si>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</si>
  <si>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</si>
  <si>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</si>
  <si>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</si>
  <si>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</si>
  <si>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</si>
  <si>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</si>
  <si>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</si>
  <si>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</si>
  <si>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</si>
  <si>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</si>
  <si>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</si>
  <si>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</si>
  <si>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</si>
  <si>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</si>
  <si>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</si>
  <si>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</si>
  <si>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</si>
  <si>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</si>
  <si>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</si>
  <si>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</si>
  <si>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</si>
  <si>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</si>
  <si>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</si>
  <si>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</si>
  <si>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</si>
  <si>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</si>
  <si>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</si>
  <si>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</si>
  <si>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</si>
  <si>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</si>
  <si>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</si>
  <si>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</si>
  <si>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</si>
  <si>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</si>
  <si>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</si>
  <si>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</si>
  <si>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</si>
  <si>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</si>
  <si>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</si>
  <si>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</si>
  <si>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</si>
  <si>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</si>
  <si>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</si>
  <si>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</si>
  <si>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</si>
  <si>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</si>
  <si>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</si>
  <si>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</si>
  <si>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</si>
  <si>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</si>
  <si>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</si>
  <si>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</si>
  <si>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</si>
  <si>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</si>
  <si>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</si>
  <si>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</si>
  <si>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</si>
  <si>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</si>
  <si>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</si>
  <si>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</si>
  <si>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</si>
  <si>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</si>
  <si>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</si>
  <si>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</si>
  <si>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</si>
  <si>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</si>
  <si>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</si>
  <si>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</si>
  <si>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</si>
  <si>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</si>
  <si>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</si>
  <si>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</si>
  <si>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</si>
  <si>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</si>
  <si>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</si>
  <si>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</si>
  <si>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</si>
  <si>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</si>
  <si>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</si>
  <si>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</si>
  <si>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</si>
  <si>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</si>
  <si>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</si>
  <si>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</si>
  <si>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</si>
  <si>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</si>
  <si>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</si>
  <si>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</si>
  <si>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</si>
  <si>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</si>
  <si>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</si>
  <si>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</si>
  <si>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</si>
  <si>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</si>
  <si>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</si>
  <si>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</si>
  <si>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</si>
  <si>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</si>
  <si>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</si>
  <si>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</si>
  <si>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</si>
  <si>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</si>
  <si>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</si>
  <si>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</si>
  <si>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</si>
  <si>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</si>
  <si>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</si>
  <si>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</si>
  <si>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</si>
  <si>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</si>
  <si>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</si>
  <si>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</si>
  <si>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</si>
  <si>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</si>
  <si>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</si>
  <si>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</si>
  <si>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</si>
  <si>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</si>
  <si>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</si>
  <si>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</si>
  <si>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</si>
  <si>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</si>
  <si>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</si>
  <si>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</si>
  <si>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</si>
  <si>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</si>
  <si>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</si>
  <si>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</si>
  <si>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</si>
  <si>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</si>
  <si>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</si>
  <si>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</si>
  <si>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</si>
  <si>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</si>
  <si>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</si>
  <si>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</si>
  <si>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</si>
  <si>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</si>
  <si>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</si>
  <si>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</si>
  <si>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</si>
  <si>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</si>
  <si>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</si>
  <si>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</si>
  <si>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</si>
  <si>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</si>
  <si>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</si>
  <si>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</si>
  <si>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</si>
  <si>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</si>
  <si>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</si>
  <si>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</si>
  <si>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</si>
  <si>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</si>
  <si>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</si>
  <si>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</si>
  <si>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</si>
  <si>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</si>
  <si>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</si>
  <si>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</si>
  <si>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</si>
  <si>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</si>
  <si>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</si>
  <si>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</si>
  <si>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</si>
  <si>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</si>
  <si>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</si>
  <si>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</si>
  <si>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</si>
  <si>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</si>
  <si>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</si>
  <si>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</si>
  <si>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</si>
  <si>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</si>
  <si>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</si>
  <si>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</si>
  <si>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</si>
  <si>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</si>
  <si>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</si>
  <si>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</si>
  <si>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</si>
  <si>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</si>
  <si>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</si>
  <si>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</si>
  <si>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</si>
  <si>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</si>
  <si>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</si>
  <si>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</si>
  <si>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</si>
  <si>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</si>
  <si>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</si>
  <si>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</si>
  <si>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</si>
  <si>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</si>
  <si>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</si>
  <si>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</si>
  <si>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</si>
  <si>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</si>
  <si>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</si>
  <si>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</si>
  <si>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</si>
  <si>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</si>
  <si>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</si>
  <si>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</si>
  <si>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</si>
  <si>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</si>
  <si>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</si>
  <si>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</si>
  <si>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</si>
  <si>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</si>
  <si>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</si>
  <si>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</si>
  <si>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</si>
  <si>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</si>
  <si>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</si>
  <si>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</si>
  <si>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</si>
  <si>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</si>
  <si>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</si>
  <si>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</si>
  <si>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</si>
  <si>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</si>
  <si>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</si>
  <si>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</si>
  <si>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</si>
  <si>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</si>
  <si>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</si>
  <si>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</si>
  <si>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</si>
  <si>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</si>
  <si>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</si>
  <si>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</si>
  <si>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</si>
  <si>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</si>
  <si>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</si>
  <si>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</si>
  <si>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</si>
  <si>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</si>
  <si>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</si>
  <si>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</si>
  <si>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</si>
  <si>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</si>
  <si>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</si>
  <si>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</si>
  <si>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</si>
  <si>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</si>
  <si>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</si>
  <si>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</si>
  <si>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</si>
  <si>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</si>
  <si>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</si>
  <si>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</si>
  <si>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</si>
  <si>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</si>
  <si>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</si>
  <si>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</si>
  <si>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</si>
  <si>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</si>
  <si>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</si>
  <si>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</si>
  <si>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</si>
  <si>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</si>
  <si>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</si>
  <si>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</si>
  <si>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</si>
  <si>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</si>
  <si>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</si>
  <si>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</si>
  <si>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</si>
  <si>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</si>
  <si>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</si>
  <si>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</si>
  <si>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</si>
  <si>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</si>
  <si>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</si>
  <si>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</si>
  <si>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</si>
  <si>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</si>
  <si>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</si>
  <si>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</si>
  <si>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</si>
  <si>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</si>
  <si>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</si>
  <si>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</si>
  <si>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</si>
  <si>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</si>
  <si>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</si>
  <si>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</si>
  <si>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</si>
  <si>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</si>
  <si>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</si>
  <si>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</si>
  <si>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</si>
  <si>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</si>
  <si>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</si>
  <si>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</si>
  <si>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</si>
  <si>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</si>
  <si>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</si>
  <si>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</si>
  <si>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</si>
  <si>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</si>
  <si>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</si>
  <si>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</si>
  <si>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</si>
  <si>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</si>
  <si>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</si>
  <si>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</si>
  <si>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</si>
  <si>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</si>
  <si>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</si>
  <si>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</si>
  <si>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</si>
  <si>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</si>
  <si>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</si>
  <si>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</si>
  <si>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</si>
  <si>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</si>
  <si>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</si>
  <si>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</si>
  <si>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</si>
  <si>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</si>
  <si>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</si>
  <si>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</si>
  <si>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</si>
  <si>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</si>
  <si>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</si>
  <si>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</si>
  <si>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</si>
  <si>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</si>
  <si>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</si>
  <si>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</si>
  <si>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</si>
  <si>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</si>
  <si>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</si>
  <si>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</si>
  <si>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</si>
  <si>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</si>
  <si>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</si>
  <si>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</si>
  <si>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</si>
  <si>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</si>
  <si>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</si>
  <si>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</si>
  <si>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</si>
  <si>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</si>
  <si>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</si>
  <si>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</si>
  <si>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</si>
  <si>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</si>
  <si>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</si>
  <si>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</si>
  <si>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</si>
  <si>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</si>
  <si>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</si>
  <si>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</si>
  <si>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</si>
  <si>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</si>
  <si>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</si>
  <si>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</si>
  <si>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</si>
  <si>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</si>
  <si>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</si>
  <si>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</si>
  <si>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</si>
  <si>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</si>
  <si>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</si>
  <si>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</si>
  <si>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</si>
  <si>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</si>
  <si>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</si>
  <si>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</si>
  <si>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</si>
  <si>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</si>
  <si>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</si>
  <si>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</si>
  <si>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</si>
  <si>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</si>
  <si>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</si>
  <si>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</si>
  <si>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</si>
  <si>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</si>
  <si>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</si>
  <si>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</si>
  <si>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</si>
  <si>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</si>
  <si>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</si>
  <si>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</si>
  <si>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</si>
  <si>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</si>
  <si>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</si>
  <si>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</si>
  <si>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</si>
  <si>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</si>
  <si>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</si>
  <si>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</si>
  <si>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</si>
  <si>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</si>
  <si>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</si>
  <si>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</si>
  <si>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</si>
  <si>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</si>
  <si>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</si>
  <si>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</si>
  <si>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</si>
  <si>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</si>
  <si>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</si>
  <si>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</si>
  <si>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</si>
  <si>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</si>
  <si>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</si>
  <si>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</si>
  <si>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</si>
  <si>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</si>
  <si>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</si>
  <si>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</si>
  <si>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</si>
  <si>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</si>
  <si>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</si>
  <si>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</si>
  <si>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</si>
  <si>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</si>
  <si>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</si>
  <si>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</si>
  <si>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</si>
  <si>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</si>
  <si>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</si>
  <si>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</si>
  <si>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</si>
  <si>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</si>
  <si>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</si>
  <si>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</si>
  <si>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</si>
  <si>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</si>
  <si>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</si>
  <si>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</si>
  <si>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</si>
  <si>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</si>
  <si>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</si>
  <si>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</si>
  <si>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</si>
  <si>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</si>
  <si>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</si>
  <si>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</si>
  <si>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</si>
  <si>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</si>
  <si>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</si>
  <si>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</si>
  <si>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</si>
  <si>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</si>
  <si>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</si>
  <si>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</si>
  <si>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</si>
  <si>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</si>
  <si>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</si>
  <si>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</si>
  <si>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</si>
  <si>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</si>
  <si>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</si>
  <si>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</si>
  <si>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</si>
  <si>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</si>
  <si>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</si>
  <si>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</si>
  <si>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</si>
  <si>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</si>
  <si>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</si>
  <si>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</si>
  <si>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</si>
  <si>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</si>
  <si>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</si>
  <si>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</si>
  <si>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</si>
  <si>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</si>
  <si>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</si>
  <si>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</si>
  <si>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</si>
  <si>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</si>
  <si>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</si>
  <si>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</si>
  <si>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</si>
  <si>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</si>
  <si>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</si>
  <si>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</si>
  <si>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</si>
  <si>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</si>
  <si>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</si>
  <si>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</si>
  <si>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</si>
  <si>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</si>
  <si>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</si>
  <si>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</si>
  <si>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</si>
  <si>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</si>
  <si>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</si>
  <si>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</si>
  <si>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</si>
  <si>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</si>
  <si>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</si>
  <si>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</si>
  <si>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</si>
  <si>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</si>
  <si>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</si>
  <si>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</si>
  <si>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</si>
  <si>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</si>
  <si>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</si>
  <si>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</si>
  <si>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</si>
  <si>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</si>
  <si>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</si>
  <si>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</si>
  <si>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</si>
  <si>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</si>
  <si>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</si>
  <si>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</si>
  <si>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</si>
  <si>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</si>
  <si>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</si>
  <si>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</si>
  <si>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</si>
  <si>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</si>
  <si>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</si>
  <si>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</si>
  <si>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</si>
  <si>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</si>
  <si>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</si>
  <si>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</si>
  <si>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</si>
  <si>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</si>
  <si>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</si>
  <si>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</si>
  <si>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</si>
  <si>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</si>
  <si>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</si>
  <si>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</si>
  <si>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</si>
  <si>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</si>
  <si>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</si>
  <si>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</si>
  <si>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</si>
  <si>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</si>
  <si>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</si>
  <si>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</si>
  <si>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</si>
  <si>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</si>
  <si>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</si>
  <si>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</si>
  <si>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</si>
  <si>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</si>
  <si>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</si>
  <si>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</si>
  <si>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</si>
  <si>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</si>
  <si>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</si>
  <si>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</si>
  <si>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</si>
  <si>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</si>
  <si>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</si>
  <si>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</si>
  <si>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</si>
  <si>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</si>
  <si>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</si>
  <si>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</si>
  <si>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</si>
  <si>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</si>
  <si>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</si>
  <si>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</si>
  <si>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</si>
  <si>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</si>
  <si>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</si>
  <si>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</si>
  <si>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</si>
  <si>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</si>
  <si>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</si>
  <si>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</si>
  <si>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</si>
  <si>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</si>
  <si>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</si>
  <si>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</si>
  <si>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</si>
  <si>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</si>
  <si>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</si>
  <si>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</si>
  <si>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</si>
  <si>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</si>
  <si>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</si>
  <si>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</si>
  <si>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</si>
  <si>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</si>
  <si>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</si>
  <si>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</si>
  <si>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</si>
  <si>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</si>
  <si>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</si>
  <si>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</si>
  <si>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</si>
  <si>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</si>
  <si>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</si>
  <si>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</si>
  <si>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</si>
  <si>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</si>
  <si>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</si>
  <si>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</si>
  <si>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</si>
  <si>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</si>
  <si>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</si>
  <si>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</si>
  <si>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</si>
  <si>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</si>
  <si>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</si>
  <si>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</si>
  <si>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</si>
  <si>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</si>
  <si>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</si>
  <si>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</si>
  <si>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</si>
  <si>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</si>
  <si>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</si>
  <si>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</si>
  <si>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</si>
  <si>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</si>
  <si>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</si>
  <si>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</si>
  <si>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</si>
  <si>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</si>
  <si>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</si>
  <si>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</si>
  <si>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</si>
  <si>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</si>
  <si>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</si>
  <si>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</si>
  <si>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</si>
  <si>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</si>
  <si>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</si>
  <si>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</si>
  <si>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</si>
  <si>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</si>
  <si>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</si>
  <si>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</si>
  <si>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</si>
  <si>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</si>
  <si>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</si>
  <si>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</si>
  <si>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</si>
  <si>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</si>
  <si>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</si>
  <si>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</si>
  <si>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</si>
  <si>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</si>
  <si>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</si>
  <si>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</si>
  <si>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</si>
  <si>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</si>
  <si>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</si>
  <si>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</si>
  <si>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</si>
  <si>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</si>
  <si>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</si>
  <si>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</si>
  <si>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</si>
  <si>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</si>
  <si>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</si>
  <si>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</si>
  <si>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</si>
  <si>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</si>
  <si>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</si>
  <si>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</si>
  <si>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</si>
  <si>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</si>
  <si>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</si>
  <si>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</si>
  <si>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</si>
  <si>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</si>
  <si>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</si>
  <si>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</si>
  <si>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</si>
  <si>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</si>
  <si>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</si>
  <si>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</si>
  <si>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</si>
  <si>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</si>
  <si>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</si>
  <si>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</si>
  <si>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</si>
  <si>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</si>
  <si>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</si>
  <si>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</si>
  <si>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</si>
  <si>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</si>
  <si>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</si>
  <si>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</si>
  <si>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</si>
  <si>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</si>
  <si>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</si>
  <si>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</si>
  <si>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</si>
  <si>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</si>
  <si>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</si>
  <si>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</si>
  <si>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</si>
  <si>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</si>
  <si>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</si>
  <si>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</si>
  <si>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</si>
  <si>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</si>
  <si>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</si>
  <si>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</si>
  <si>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</si>
  <si>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</si>
  <si>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</si>
  <si>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</si>
  <si>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</si>
  <si>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</si>
  <si>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</si>
  <si>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</si>
  <si>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</si>
  <si>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</si>
  <si>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</si>
  <si>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</si>
  <si>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</si>
  <si>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</si>
  <si>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</si>
  <si>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</si>
  <si>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</si>
  <si>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</si>
  <si>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</si>
  <si>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</si>
  <si>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</si>
  <si>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</si>
  <si>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</si>
  <si>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</si>
  <si>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</si>
  <si>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</si>
  <si>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</si>
  <si>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</si>
  <si>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</si>
  <si>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</si>
  <si>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</si>
  <si>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</si>
  <si>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</si>
  <si>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</si>
  <si>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</si>
  <si>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</si>
  <si>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</si>
  <si>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</si>
  <si>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</si>
  <si>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</si>
  <si>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</si>
  <si>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</si>
  <si>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</si>
  <si>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</si>
  <si>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</si>
  <si>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</si>
  <si>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</si>
  <si>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</si>
  <si>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</si>
  <si>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</si>
  <si>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</si>
  <si>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</si>
  <si>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</si>
  <si>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</si>
  <si>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</si>
  <si>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</si>
  <si>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</si>
  <si>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</si>
  <si>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</si>
  <si>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</si>
  <si>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</si>
  <si>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</si>
  <si>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</si>
  <si>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</si>
  <si>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</si>
  <si>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</si>
  <si>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</si>
  <si>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</si>
  <si>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</si>
  <si>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</si>
  <si>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</si>
  <si>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</si>
  <si>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</si>
  <si>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</si>
  <si>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</si>
  <si>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</si>
  <si>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</si>
  <si>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</si>
  <si>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</si>
  <si>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</si>
  <si>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</si>
  <si>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</si>
  <si>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</si>
  <si>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</si>
  <si>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</si>
  <si>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</si>
  <si>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</si>
  <si>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</si>
  <si>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</si>
  <si>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</si>
  <si>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</si>
  <si>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</si>
  <si>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</si>
  <si>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</si>
  <si>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</si>
  <si>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</si>
  <si>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</si>
  <si>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</si>
  <si>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</si>
  <si>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</si>
  <si>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</si>
  <si>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</si>
  <si>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</si>
  <si>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</si>
  <si>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</si>
  <si>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</si>
  <si>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</si>
  <si>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</si>
  <si>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</si>
  <si>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</si>
  <si>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</si>
  <si>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</si>
  <si>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</si>
  <si>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</si>
  <si>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</si>
  <si>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</si>
  <si>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</si>
  <si>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</si>
  <si>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</si>
  <si>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</si>
  <si>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</si>
  <si>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</si>
  <si>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</si>
  <si>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</si>
  <si>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</si>
  <si>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</si>
  <si>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</si>
  <si>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</si>
  <si>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</si>
  <si>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</si>
  <si>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</si>
  <si>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</si>
  <si>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</si>
  <si>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</si>
  <si>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</si>
  <si>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</si>
  <si>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</si>
  <si>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</si>
  <si>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</si>
  <si>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</si>
  <si>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</si>
  <si>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</si>
  <si>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</si>
  <si>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</si>
  <si>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</si>
  <si>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</si>
  <si>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</si>
  <si>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</si>
  <si>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</si>
  <si>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</si>
  <si>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</si>
  <si>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</si>
  <si>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</si>
  <si>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</si>
  <si>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</si>
  <si>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</si>
  <si>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</si>
  <si>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</si>
  <si>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</si>
  <si>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</si>
  <si>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</si>
  <si>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</si>
  <si>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</si>
  <si>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</si>
  <si>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</si>
  <si>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</si>
  <si>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</si>
  <si>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</si>
  <si>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</si>
  <si>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</si>
  <si>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</si>
  <si>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</si>
  <si>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</si>
  <si>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</si>
  <si>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</si>
  <si>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</si>
  <si>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</si>
  <si>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</si>
  <si>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</si>
  <si>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</si>
  <si>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</si>
  <si>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</si>
  <si>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</si>
  <si>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</si>
  <si>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</si>
  <si>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</si>
  <si>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</si>
  <si>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</si>
  <si>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</si>
  <si>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</si>
  <si>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</si>
  <si>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</si>
  <si>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</si>
  <si>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</si>
  <si>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</si>
  <si>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</si>
  <si>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</si>
  <si>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</si>
  <si>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</si>
  <si>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</si>
  <si>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</si>
  <si>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</si>
  <si>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</si>
  <si>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</si>
  <si>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</si>
  <si>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</si>
  <si>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</si>
  <si>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</si>
  <si>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</si>
  <si>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</si>
  <si>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</si>
  <si>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</si>
  <si>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</si>
  <si>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</si>
  <si>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</si>
  <si>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</si>
  <si>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</si>
  <si>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</si>
  <si>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</si>
  <si>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</si>
  <si>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</si>
  <si>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</si>
  <si>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</si>
  <si>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</si>
  <si>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</si>
  <si>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</si>
  <si>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</si>
  <si>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</si>
  <si>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</si>
  <si>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</si>
  <si>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</si>
  <si>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</si>
  <si>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</si>
  <si>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</si>
  <si>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</si>
  <si>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</si>
  <si>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</si>
  <si>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</si>
  <si>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</si>
  <si>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</si>
  <si>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</si>
  <si>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</si>
  <si>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</si>
  <si>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</si>
  <si>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</si>
  <si>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</si>
  <si>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</si>
  <si>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</si>
  <si>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</si>
  <si>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</si>
  <si>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</si>
  <si>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</si>
  <si>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</si>
  <si>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</si>
  <si>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</si>
  <si>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</si>
  <si>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</si>
  <si>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</si>
  <si>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</si>
  <si>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</si>
  <si>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</si>
  <si>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</si>
  <si>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</si>
  <si>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</si>
  <si>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</si>
  <si>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</si>
  <si>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</si>
  <si>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</si>
  <si>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</si>
  <si>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</si>
  <si>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</si>
  <si>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</si>
  <si>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</si>
  <si>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</si>
  <si>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</si>
  <si>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</si>
  <si>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</si>
  <si>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</si>
  <si>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</si>
  <si>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</si>
  <si>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</si>
  <si>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</si>
  <si>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</si>
  <si>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</si>
  <si>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</si>
  <si>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</si>
  <si>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</si>
  <si>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</si>
  <si>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</si>
  <si>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</si>
  <si>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</si>
  <si>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</si>
  <si>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</si>
  <si>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</si>
  <si>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</si>
  <si>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</si>
  <si>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</si>
  <si>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</si>
  <si>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</si>
  <si>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</si>
  <si>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</si>
  <si>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</si>
  <si>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</si>
  <si>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</si>
  <si>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</si>
  <si>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</si>
  <si>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</si>
  <si>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</si>
  <si>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</si>
  <si>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</si>
  <si>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</si>
  <si>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</si>
  <si>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</si>
  <si>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</si>
  <si>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</si>
  <si>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</si>
  <si>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</si>
  <si>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</si>
  <si>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</si>
  <si>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</si>
  <si>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</si>
  <si>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</si>
  <si>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</si>
  <si>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</si>
  <si>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</si>
  <si>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</si>
  <si>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</si>
  <si>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</si>
  <si>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</si>
  <si>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</si>
  <si>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</si>
  <si>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</si>
  <si>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</si>
  <si>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</si>
  <si>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</si>
  <si>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</si>
  <si>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</si>
  <si>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</si>
  <si>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</si>
  <si>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</si>
  <si>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</si>
  <si>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</si>
  <si>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</si>
  <si>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</si>
  <si>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</si>
  <si>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</si>
  <si>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</si>
  <si>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</si>
  <si>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</si>
  <si>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</si>
  <si>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</si>
  <si>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</si>
  <si>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</si>
  <si>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</si>
  <si>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</si>
  <si>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</si>
  <si>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</si>
  <si>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</si>
  <si>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</si>
  <si>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</si>
  <si>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</si>
  <si>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</si>
  <si>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</si>
  <si>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</si>
  <si>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</si>
  <si>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</si>
  <si>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</si>
  <si>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</si>
  <si>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</si>
  <si>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</si>
  <si>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</si>
  <si>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</si>
  <si>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</si>
  <si>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</si>
  <si>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</si>
  <si>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</si>
  <si>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</si>
  <si>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</si>
  <si>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</si>
  <si>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</si>
  <si>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</si>
  <si>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</si>
  <si>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</si>
  <si>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</si>
  <si>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</si>
  <si>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</si>
  <si>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</si>
  <si>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</si>
  <si>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</si>
  <si>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</si>
  <si>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</si>
  <si>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</si>
  <si>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</si>
  <si>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</si>
  <si>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</si>
  <si>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</si>
  <si>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</si>
  <si>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</si>
  <si>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</si>
  <si>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</si>
  <si>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</si>
  <si>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</si>
  <si>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</si>
  <si>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</si>
  <si>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</si>
  <si>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</si>
  <si>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</si>
  <si>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</si>
  <si>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</si>
  <si>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</si>
  <si>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</si>
  <si>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</si>
  <si>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</si>
  <si>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</si>
  <si>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</si>
  <si>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</si>
  <si>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</si>
  <si>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</si>
  <si>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</si>
  <si>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</si>
  <si>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</si>
  <si>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</si>
  <si>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</si>
  <si>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</si>
  <si>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</si>
  <si>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</si>
  <si>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</si>
  <si>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</si>
  <si>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</si>
  <si>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</si>
  <si>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</si>
  <si>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</si>
  <si>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</si>
  <si>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</si>
  <si>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</si>
  <si>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</si>
  <si>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</si>
  <si>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</si>
  <si>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</si>
  <si>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</si>
  <si>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</si>
  <si>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</si>
  <si>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</si>
  <si>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</si>
  <si>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</si>
  <si>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</si>
  <si>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</si>
  <si>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</si>
  <si>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</si>
  <si>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</si>
  <si>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</si>
  <si>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</si>
  <si>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</si>
  <si>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</si>
  <si>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</si>
  <si>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</si>
  <si>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</si>
  <si>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</si>
  <si>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</si>
  <si>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</si>
  <si>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</si>
  <si>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</si>
  <si>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</si>
  <si>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</si>
  <si>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</si>
  <si>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</si>
  <si>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</si>
  <si>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</si>
  <si>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</si>
  <si>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</si>
  <si>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</si>
  <si>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</si>
  <si>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</si>
  <si>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</si>
  <si>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</si>
  <si>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</si>
  <si>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</si>
  <si>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</si>
  <si>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</si>
  <si>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</si>
  <si>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</si>
  <si>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</si>
  <si>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</si>
  <si>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</si>
  <si>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</si>
  <si>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</si>
  <si>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</si>
  <si>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</si>
  <si>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</si>
  <si>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</si>
  <si>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</si>
  <si>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</si>
  <si>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</si>
  <si>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</si>
  <si>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</si>
  <si>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</si>
  <si>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</si>
  <si>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</si>
  <si>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</si>
  <si>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</si>
  <si>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</si>
  <si>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</si>
  <si>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</si>
  <si>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</si>
  <si>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</si>
  <si>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</si>
  <si>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</si>
  <si>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</si>
  <si>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</si>
  <si>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</si>
  <si>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</si>
  <si>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</si>
  <si>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</si>
  <si>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</si>
  <si>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</si>
  <si>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</si>
  <si>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</si>
  <si>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</si>
  <si>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</si>
  <si>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</si>
  <si>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</si>
  <si>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</si>
  <si>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</si>
  <si>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</si>
  <si>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</si>
  <si>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</si>
  <si>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</si>
  <si>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</si>
  <si>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</si>
  <si>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</si>
  <si>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</si>
  <si>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</si>
  <si>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</si>
  <si>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</si>
  <si>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</si>
  <si>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</si>
  <si>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</si>
  <si>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</si>
  <si>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</si>
  <si>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</si>
  <si>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</si>
  <si>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</si>
  <si>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</si>
  <si>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</si>
  <si>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</si>
  <si>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</si>
  <si>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</si>
  <si>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</si>
  <si>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</si>
  <si>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</si>
  <si>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</si>
  <si>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</si>
  <si>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</si>
  <si>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</si>
  <si>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</si>
  <si>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</si>
  <si>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</si>
  <si>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</si>
  <si>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</si>
  <si>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</si>
  <si>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</si>
  <si>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</si>
  <si>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</si>
  <si>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</si>
  <si>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</si>
  <si>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</si>
  <si>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</si>
  <si>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</si>
  <si>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</si>
  <si>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</si>
  <si>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</si>
  <si>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</si>
  <si>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</si>
  <si>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</si>
  <si>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</si>
  <si>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</si>
  <si>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</si>
  <si>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</si>
  <si>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</si>
  <si>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</si>
  <si>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</si>
  <si>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</si>
  <si>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</si>
  <si>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</si>
  <si>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</si>
  <si>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</si>
  <si>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</si>
  <si>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</si>
  <si>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</si>
  <si>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</si>
  <si>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</si>
  <si>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</si>
  <si>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</si>
  <si>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</si>
  <si>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</si>
  <si>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</si>
  <si>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</si>
  <si>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</si>
  <si>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</si>
  <si>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</si>
  <si>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</si>
  <si>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</si>
  <si>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</si>
  <si>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</si>
  <si>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</si>
  <si>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</si>
  <si>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</si>
  <si>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</si>
  <si>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</si>
  <si>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</si>
  <si>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</si>
  <si>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</si>
  <si>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</si>
  <si>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</si>
  <si>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</si>
  <si>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</si>
  <si>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</si>
  <si>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</si>
  <si>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</si>
  <si>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</si>
  <si>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</si>
  <si>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</si>
  <si>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</si>
  <si>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</si>
  <si>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</si>
  <si>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</si>
  <si>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</si>
  <si>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</si>
  <si>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</si>
  <si>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</si>
  <si>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</si>
  <si>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</si>
  <si>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</si>
  <si>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</si>
  <si>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</si>
  <si>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</si>
  <si>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</si>
  <si>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</si>
  <si>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</si>
  <si>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</si>
  <si>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</si>
  <si>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</si>
  <si>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</si>
  <si>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</si>
  <si>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</si>
  <si>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</si>
  <si>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</si>
  <si>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</si>
  <si>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</si>
  <si>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</si>
  <si>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</si>
  <si>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</si>
  <si>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</si>
  <si>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</si>
  <si>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</si>
  <si>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</si>
  <si>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</si>
  <si>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</si>
  <si>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</si>
  <si>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</si>
  <si>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</si>
  <si>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</si>
  <si>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</si>
  <si>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</si>
  <si>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</si>
  <si>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</si>
  <si>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</si>
  <si>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</si>
  <si>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</si>
  <si>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</si>
  <si>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</si>
  <si>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</si>
  <si>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</si>
  <si>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</si>
  <si>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</si>
  <si>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</si>
  <si>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</si>
  <si>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</si>
  <si>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</si>
  <si>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</si>
  <si>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</si>
  <si>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</si>
  <si>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</si>
  <si>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</si>
  <si>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</si>
  <si>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</si>
  <si>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</si>
  <si>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</si>
  <si>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</si>
  <si>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</si>
  <si>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</si>
  <si>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</si>
  <si>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</si>
  <si>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</si>
  <si>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</si>
  <si>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</si>
  <si>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</si>
  <si>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</si>
  <si>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</si>
  <si>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</si>
  <si>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</si>
  <si>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</si>
  <si>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</si>
  <si>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</si>
  <si>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</si>
  <si>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</si>
  <si>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</si>
  <si>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</si>
  <si>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</si>
  <si>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</si>
  <si>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</si>
  <si>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</si>
  <si>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</si>
  <si>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</si>
  <si>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</si>
  <si>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</si>
  <si>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</si>
  <si>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</si>
  <si>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</si>
  <si>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</si>
  <si>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</si>
  <si>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</si>
  <si>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</si>
  <si>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</si>
  <si>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</si>
  <si>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</si>
  <si>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</si>
  <si>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</si>
  <si>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</si>
  <si>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</si>
  <si>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</si>
  <si>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</si>
  <si>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</si>
  <si>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</si>
  <si>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</si>
  <si>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</si>
  <si>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</si>
  <si>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</si>
  <si>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</si>
  <si>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</si>
  <si>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</si>
  <si>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</si>
  <si>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</si>
  <si>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</si>
  <si>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</si>
  <si>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</si>
  <si>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</si>
  <si>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</si>
  <si>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</si>
  <si>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</si>
  <si>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</si>
  <si>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</si>
  <si>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</si>
  <si>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</si>
  <si>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</si>
  <si>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</si>
  <si>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</si>
  <si>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</si>
  <si>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</si>
  <si>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</si>
  <si>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</si>
  <si>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</si>
  <si>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</si>
  <si>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</si>
  <si>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</si>
  <si>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</si>
  <si>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</si>
  <si>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</si>
  <si>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</si>
  <si>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</si>
  <si>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</si>
  <si>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</si>
  <si>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</si>
  <si>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</si>
  <si>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</si>
  <si>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</si>
  <si>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</si>
  <si>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</si>
  <si>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</si>
  <si>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</si>
  <si>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</si>
  <si>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</si>
  <si>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</si>
  <si>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</si>
  <si>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</si>
  <si>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</si>
  <si>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</si>
  <si>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</si>
  <si>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</si>
  <si>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</si>
  <si>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</si>
  <si>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</si>
  <si>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</si>
  <si>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</si>
  <si>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</si>
  <si>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</si>
  <si>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</si>
  <si>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</si>
  <si>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</si>
  <si>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</si>
  <si>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</si>
  <si>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</si>
  <si>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</si>
  <si>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</si>
  <si>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</si>
  <si>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</si>
  <si>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</si>
  <si>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</si>
  <si>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</si>
  <si>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</si>
  <si>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</si>
  <si>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</si>
  <si>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</si>
  <si>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</si>
  <si>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</si>
  <si>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</si>
  <si>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</si>
  <si>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</si>
  <si>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</si>
  <si>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</si>
  <si>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</si>
  <si>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</si>
  <si>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</si>
  <si>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</si>
  <si>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</si>
  <si>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</si>
  <si>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</si>
  <si>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</si>
  <si>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</si>
  <si>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</si>
  <si>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</si>
  <si>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</si>
  <si>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</si>
  <si>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</si>
  <si>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</si>
  <si>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</si>
  <si>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</si>
  <si>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</si>
  <si>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</si>
  <si>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</si>
  <si>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</si>
  <si>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</si>
  <si>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</si>
  <si>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</si>
  <si>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</si>
  <si>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</si>
  <si>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</si>
  <si>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</si>
  <si>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</si>
  <si>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</si>
  <si>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</si>
  <si>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</si>
  <si>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</si>
  <si>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</si>
  <si>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</si>
  <si>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</si>
  <si>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</si>
  <si>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</si>
  <si>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</si>
  <si>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</si>
  <si>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</si>
  <si>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</si>
  <si>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</si>
  <si>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</si>
  <si>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</si>
  <si>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</si>
  <si>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</si>
  <si>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</si>
  <si>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</si>
  <si>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</si>
  <si>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</si>
  <si>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</si>
  <si>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</si>
  <si>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</si>
  <si>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</si>
  <si>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</si>
  <si>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</si>
  <si>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</si>
  <si>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</si>
  <si>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</si>
  <si>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</si>
  <si>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</si>
  <si>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</si>
  <si>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</si>
  <si>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</si>
  <si>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</si>
  <si>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</si>
  <si>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</si>
  <si>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</si>
  <si>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</si>
  <si>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</si>
  <si>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</si>
  <si>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</si>
  <si>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</si>
  <si>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</si>
  <si>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</si>
  <si>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</si>
  <si>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</si>
  <si>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</si>
  <si>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</si>
  <si>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</si>
  <si>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</si>
  <si>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</si>
  <si>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</si>
  <si>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</si>
  <si>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</si>
  <si>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</si>
  <si>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</si>
  <si>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</si>
  <si>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</si>
  <si>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</si>
  <si>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</si>
  <si>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</si>
  <si>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</si>
  <si>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</si>
  <si>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</si>
  <si>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</si>
  <si>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</si>
  <si>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</si>
  <si>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</si>
  <si>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</si>
  <si>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</si>
  <si>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</si>
  <si>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</si>
  <si>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</si>
  <si>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</si>
  <si>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</si>
  <si>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</si>
  <si>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</si>
  <si>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</si>
  <si>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</si>
  <si>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</si>
  <si>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</si>
  <si>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</si>
  <si>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</si>
  <si>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</si>
  <si>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</si>
  <si>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</si>
  <si>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</si>
  <si>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</si>
  <si>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</si>
  <si>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</si>
  <si>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</si>
  <si>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</si>
  <si>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</si>
  <si>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</si>
  <si>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</si>
  <si>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</si>
  <si>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</si>
  <si>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</si>
  <si>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</si>
  <si>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</si>
  <si>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</si>
  <si>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</si>
  <si>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</si>
  <si>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</si>
  <si>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</si>
  <si>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</si>
  <si>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</si>
  <si>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</si>
  <si>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</si>
  <si>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</si>
  <si>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</si>
  <si>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</si>
  <si>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</si>
  <si>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</si>
  <si>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</si>
  <si>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</si>
  <si>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</si>
  <si>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</si>
  <si>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</si>
  <si>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</si>
  <si>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</si>
  <si>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</si>
  <si>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</si>
  <si>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</si>
  <si>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</si>
  <si>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</si>
  <si>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</si>
  <si>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</si>
  <si>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</si>
  <si>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</si>
  <si>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</si>
  <si>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</si>
  <si>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</si>
  <si>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</si>
  <si>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</si>
  <si>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</si>
  <si>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</si>
  <si>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</si>
  <si>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</si>
  <si>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</si>
  <si>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</si>
  <si>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</si>
  <si>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</si>
  <si>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</si>
  <si>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</si>
  <si>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</si>
  <si>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</si>
  <si>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</si>
  <si>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</si>
  <si>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</si>
  <si>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</si>
  <si>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</si>
  <si>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</si>
  <si>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</si>
  <si>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</si>
  <si>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</si>
  <si>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</si>
  <si>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</si>
  <si>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</si>
  <si>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</si>
  <si>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</si>
  <si>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</si>
  <si>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</si>
  <si>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</si>
  <si>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</si>
  <si>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</si>
  <si>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</si>
  <si>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</si>
  <si>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</si>
  <si>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</si>
  <si>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</si>
  <si>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</si>
  <si>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</si>
  <si>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</si>
  <si>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</si>
  <si>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</si>
  <si>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</si>
  <si>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</si>
  <si>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</si>
  <si>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</si>
  <si>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</si>
  <si>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</si>
  <si>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</si>
  <si>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</si>
  <si>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</si>
  <si>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</si>
  <si>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</si>
  <si>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</si>
  <si>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</si>
  <si>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</si>
  <si>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</si>
  <si>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</si>
  <si>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</si>
  <si>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</si>
  <si>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</si>
  <si>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</si>
  <si>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</si>
  <si>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</si>
  <si>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</si>
  <si>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</si>
  <si>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</si>
  <si>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</si>
  <si>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</si>
  <si>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</si>
  <si>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</si>
  <si>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</si>
  <si>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</si>
  <si>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</si>
  <si>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</si>
  <si>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</si>
  <si>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</si>
  <si>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</si>
  <si>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</si>
  <si>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</si>
  <si>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</si>
  <si>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</si>
  <si>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</si>
  <si>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</si>
  <si>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</si>
  <si>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</si>
  <si>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</si>
  <si>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</si>
  <si>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</si>
  <si>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</si>
  <si>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</si>
  <si>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</si>
  <si>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</si>
  <si>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</si>
  <si>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</si>
  <si>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</si>
  <si>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</si>
  <si>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</si>
  <si>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</si>
  <si>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</si>
  <si>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</si>
  <si>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</si>
  <si>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</si>
  <si>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</si>
  <si>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</si>
  <si>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</si>
  <si>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</si>
  <si>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</si>
  <si>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</si>
  <si>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</si>
  <si>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</si>
  <si>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</si>
  <si>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</si>
  <si>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</si>
  <si>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</si>
  <si>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</si>
  <si>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</si>
  <si>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</si>
  <si>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</si>
  <si>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</si>
  <si>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</si>
  <si>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</si>
  <si>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</si>
  <si>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</si>
  <si>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</si>
  <si>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</si>
  <si>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</si>
  <si>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</si>
  <si>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</si>
  <si>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</si>
  <si>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</si>
  <si>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</si>
  <si>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</si>
  <si>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</si>
  <si>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</si>
  <si>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</si>
  <si>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</si>
  <si>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</si>
  <si>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</si>
  <si>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</si>
  <si>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</si>
  <si>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</si>
  <si>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</si>
  <si>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</si>
  <si>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</si>
  <si>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</si>
  <si>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</si>
  <si>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</si>
  <si>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</si>
  <si>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</si>
  <si>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</si>
  <si>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</si>
  <si>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</si>
  <si>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</si>
  <si>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</si>
  <si>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</si>
  <si>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</si>
  <si>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</si>
  <si>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</si>
  <si>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</si>
  <si>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</si>
  <si>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</si>
  <si>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</si>
  <si>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</si>
  <si>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</si>
  <si>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</si>
  <si>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</si>
  <si>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</si>
  <si>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</si>
  <si>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</si>
  <si>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</si>
  <si>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</si>
  <si>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</si>
  <si>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</si>
  <si>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</si>
  <si>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</si>
  <si>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</si>
  <si>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</si>
  <si>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</si>
  <si>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</si>
  <si>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</si>
  <si>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</si>
  <si>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</si>
  <si>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</si>
  <si>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</si>
  <si>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</si>
  <si>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</si>
  <si>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</si>
  <si>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</si>
  <si>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</si>
  <si>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</si>
  <si>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</si>
  <si>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</si>
  <si>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</si>
  <si>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</si>
  <si>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</si>
  <si>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</si>
  <si>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</si>
  <si>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</si>
  <si>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</si>
  <si>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</si>
  <si>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</si>
  <si>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</si>
  <si>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</si>
  <si>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</si>
  <si>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</si>
  <si>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</si>
  <si>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</si>
  <si>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</si>
  <si>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</si>
  <si>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</si>
  <si>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</si>
  <si>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</si>
  <si>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</si>
  <si>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</si>
  <si>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</si>
  <si>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</si>
  <si>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</si>
  <si>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</si>
  <si>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</si>
  <si>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</si>
  <si>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</si>
  <si>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</si>
  <si>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</si>
  <si>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</si>
  <si>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</si>
  <si>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</si>
  <si>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</si>
  <si>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</si>
  <si>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</si>
  <si>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</si>
  <si>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</si>
  <si>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</si>
  <si>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</si>
  <si>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</si>
  <si>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</si>
  <si>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</si>
  <si>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</si>
  <si>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</si>
  <si>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</si>
  <si>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</si>
  <si>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</si>
  <si>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</si>
  <si>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</si>
  <si>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</si>
  <si>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</si>
  <si>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</si>
  <si>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</si>
  <si>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</si>
  <si>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</si>
  <si>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22 km</t>
  </si>
  <si>
    <t>PCM-20251123-00000635</t>
  </si>
  <si>
    <t>ETA 33 km</t>
  </si>
  <si>
    <t xml:space="preserve"> PCM-20250215-00000830 </t>
  </si>
  <si>
    <t>LTE site still down and  site located in aramco area access issue need special permission</t>
  </si>
  <si>
    <t>NO PCM</t>
  </si>
  <si>
    <t>Family building access night door close</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</si>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</sst>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321.45099618055247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9.386655092384899E-2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45984.399422106479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45984.399422106479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45984.399422106479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45984.399422106479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45984.399422106479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45984.399422106479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45984.399422106479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45984.399422106479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45984.399422106479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45984.399422106479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45984.399422106479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45984.399422106479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45984.399422106479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45984.399422106479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45984.399422106479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45984.399422106479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45984.399422106479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45984.399422106479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45984.399422106479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45984.399422106479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45984.399422106479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45984.399422106479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45984.399422106479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45984.399422106479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45984.399422106479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45984.399422106479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45984.399422106479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45984.399422106479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45984.399422106479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45984.399422106479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45984.399422106479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45984.399422106479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E0FD620F-B104-4AA8-A84E-63CEDBB5B44B}"/>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159.39958414351713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2.3334143515967298E-2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1.2003124997136183E-2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45984.399422106479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45984.399422106479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45984.399422106479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45984.399422106479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45984.399422106479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45984.399422106479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45984.399422106479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45984.399422106479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45984.399422106479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45984.399422106479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45984.399422106479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45984.399422106479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45984.399422106479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45984.399422106479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45984.399422106479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45984.399422106479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45984.399422106479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45984.399422106479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45984.399422106479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45984.399422106479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45984.399422106479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45984.399422106479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45984.399422106479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45984.399422106479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45984.399422106479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45984.399422106479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45984.399422106479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45984.399422106479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45984.399422106479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45984.399422106479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45984.399422106479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45984.399422106479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45984.399422106479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45984.399422106479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45984.399422106479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45984.399422106479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45984.399422106479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45984.399422106479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45984.399422106479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45984.399422106479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45984.399422106479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45984.399422106479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45984.399422106479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45984.399422106479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45984.399422106479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45984.399422106479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45984.399422106479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45984.399422106479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45984.399422106479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45984.399422106479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45984.399422106479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45984.399422106479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45984.399422106479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45984.399422106479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45984.399422106479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45984.399422106479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45984.399422106479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45984.399422106479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45984.399422106479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45984.399422106479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45984.399422106479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45984.399422106479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45984.399422106479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45984.399422106479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45984.399422106479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45984.399422106479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45984.399422106479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45984.399422106479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45984.399422106479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45984.399422106479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45984.399422106479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45984.399422106479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45984.399422106479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45984.399422106479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45984.399422106479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45984.399422106479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45984.399422106479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45984.399422106479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45984.399422106479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45984.399422106479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45984.399422106479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45984.399422106479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45984.399422106479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45984.399422106479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45984.399422106479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45984.399422106479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45984.399422106479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45984.399422106479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45984.399422106479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45984.399422106479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45984.399422106479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45984.399422106479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45984.399422106479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45984.399422106479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45984.399422106479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45984.399422106479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45984.399422106479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45984.399422106479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45984.399422106479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45984.399422106479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45984.399422106479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45984.399422106479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45984.399422106479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45984.399422106479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45984.399422106479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45984.399422106479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45984.399422106479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45984.399422106479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45984.399422106479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45984.399422106479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45984.399422106479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45984.399422106479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45984.399422106479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45984.399422106479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45984.399422106479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45984.399422106479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45984.399422106479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45984.399422106479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45984.399422106479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45984.399422106479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45984.399422106479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45984.399422106479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45984.399422106479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45984.399422106479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45984.399422106479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45984.399422106479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45984.399422106479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45984.399422106479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45984.399422106479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45984.399422106479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45984.399422106479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45984.399422106479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45984.399422106479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45984.399422106479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45984.399422106479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45984.399422106479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45984.399422106479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45984.399422106479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45984.399422106479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45984.399422106479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45984.399422106479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45984.399422106479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45984.399422106479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45984.399422106479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45984.399422106479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45984.399422106479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45984.399422106479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45984.399422106479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45984.399422106479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45984.399422106479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45984.399422106479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45984.399422106479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45984.399422106479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45984.399422106479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45984.399422106479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45984.399422106479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45984.399422106479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45984.399422106479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45984.399422106479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45984.399422106479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45984.399422106479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45984.399422106479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45984.399422106479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45984.399422106479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45984.399422106479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45984.399422106479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45984.399422106479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45984.399422106479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45984.399422106479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45984.399422106479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45984.399422106479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45984.399422106479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45984.399422106479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45984.399422106479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45984.399422106479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45984.399422106479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45984.399422106479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45984.399422106479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45984.399422106479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45984.399422106479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45984.399422106479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45984.399422106479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45984.399422106479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45984.399422106479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45984.399422106479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45984.399422106479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45984.399422106479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45984.399422106479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45984.399422106479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45984.399422106479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45984.399422106479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45984.399422106479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45984.399422106479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45984.399422106479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45984.399422106479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45984.399422106479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45984.399422106479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45984.399422106479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45984.399422106479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45984.399422106479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45984.399422106479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45984.399422106479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45984.399422106479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45984.399422106479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45984.399422106479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45984.399422106479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45984.399422106479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45984.399422106479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45984.399422106479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45984.399422106479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45984.399422106479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45984.399422106479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45984.399422106479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45984.399422106479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45984.399422106479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45984.399422106479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45984.399422106479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45984.399422106479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45984.399422106479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45984.399422106479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45984.399422106479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45984.399422106479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45984.399422106479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45984.399422106479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45984.399422106479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45984.399422106479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45984.399422106479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45984.399422106479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45984.399422106479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45984.399422106479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45984.399422106479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45984.399422106479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45984.399422106479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45984.399422106479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45984.399422106479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45984.399422106479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45984.399422106479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45984.399422106479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45984.399422106479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45984.399422106479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45984.399422106479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45984.399422106479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45984.399422106479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45984.399422106479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45984.399422106479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45984.399422106479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45984.399422106479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45984.399422106479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45984.399422106479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45984.399422106479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45984.399422106479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45984.399422106479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45984.399422106479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45984.399422106479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45984.399422106479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45984.399422106479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45984.399422106479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45984.399422106479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45984.399422106479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45984.399422106479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45984.399422106479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45984.399422106479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45984.399422106479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45984.399422106479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45984.399422106479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45984.399422106479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45984.399422106479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45984.399422106479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45984.399422106479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45984.399422106479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45984.399422106479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45984.399422106479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45984.399422106479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45984.399422106479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45984.399422106479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45984.399422106479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45984.399422106479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45984.399422106479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45984.399422106479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45984.399422106479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45984.399422106479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45984.399422106479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45984.399422106479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45984.399422106479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45984.399422106479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45984.399422106479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45984.399422106479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45984.399422106479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45984.399422106479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45984.399422106479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45984.399422106479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45984.399422106479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45984.399422106479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45984.399422106479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45984.399422106479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45984.399422106479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45984.399422106479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45984.399422106479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45984.399422106479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45984.399422106479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45984.399422106479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45984.399422106479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45984.399422106479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45984.399422106479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45984.399422106479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45984.399422106479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45984.399422106479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45984.399422106479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45984.399422106479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45984.399422106479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45984.399422106479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45984.399422106479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45984.399422106479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45984.399422106479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45984.399422106479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45984.399422106479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45984.399422106479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45984.399422106479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45984.399422106479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45984.399422106479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45984.399422106479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45984.399422106479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45984.399422106479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45984.399422106479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45984.399422106479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45984.399422106479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45984.399422106479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45984.399422106479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45984.399422106479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45984.399422106479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45984.399422106479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45984.399422106479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45984.399422106479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45984.399422106479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45984.399422106479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45984.399422106479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45984.399422106479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45984.399422106479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45984.399422106479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45984.399422106479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45984.399422106479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45984.399422106479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45984.399422106479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45984.399422106479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45984.399422106479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45984.399422106479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45984.399422106479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45984.399422106479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45984.399422106479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45984.399422106479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45984.399422106479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45984.399422106479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45984.399422106479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45984.399422106479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45984.399422106479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45984.399422106479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45984.399422106479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45984.399422106479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45984.399422106479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45984.399422106479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45984.399422106479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45984.399422106479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45984.399422106479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45984.399422106479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45984.399422106479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45984.399422106479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45984.399422106479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45984.399422106479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45984.399422106479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45984.399422106479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45984.399422106479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45984.399422106479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45984.399422106479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45984.399422106479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45984.399422106479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45984.399422106479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45984.399422106479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45984.399422106479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45984.399422106479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45984.399422106479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45984.399422106479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45984.399422106479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45984.399422106479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45984.399422106479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45984.399422106479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45984.399422106479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45984.399422106479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45984.399422106479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45984.399422106479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45984.399422106479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45984.399422106479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45984.399422106479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45984.399422106479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45984.399422106479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45984.399422106479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45984.399422106479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45984.399422106479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45984.399422106479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45984.399422106479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45984.399422106479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45984.399422106479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45984.399422106479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45984.399422106479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45984.399422106479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45984.399422106479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45984.399422106479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45984.399422106479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45984.399422106479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45984.399422106479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45984.399422106479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45984.399422106479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45984.399422106479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45984.399422106479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45984.399422106479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45984.399422106479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45984.399422106479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45984.399422106479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45984.399422106479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45984.399422106479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45984.399422106479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45984.399422106479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45984.399422106479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45984.399422106479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45984.399422106479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45984.399422106479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45984.399422106479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45984.399422106479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45984.399422106479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45984.399422106479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45984.399422106479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45984.399422106479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45984.399422106479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45984.399422106479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45984.399422106479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45984.399422106479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45984.399422106479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45984.399422106479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45984.399422106479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45984.399422106479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45984.399422106479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45984.399422106479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45984.399422106479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45984.399422106479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45984.399422106479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45984.399422106479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45984.399422106479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45984.399422106479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45984.399422106479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45984.399422106479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45984.399422106479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45984.399422106479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45984.399422106479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45984.399422106479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45984.399422106479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45984.399422106479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45984.399422106479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45984.399422106479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45984.399422106479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45984.399422106479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45984.399422106479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45984.399422106479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45984.399422106479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45984.399422106479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45984.399422106479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45984.399422106479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45984.399422106479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45984.399422106479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45984.399422106479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45984.399422106479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45984.399422106479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45984.399422106479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45984.399422106479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45984.399422106479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45984.399422106479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45984.399422106479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45984.399422106479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45984.399422106479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45984.399422106479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45984.399422106479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45984.399422106479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45984.399422106479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45984.399422106479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45984.399422106479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45984.399422106479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45984.399422106479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45984.399422106479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45984.399422106479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45984.399422106479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45984.399422106479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45984.399422106479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45984.399422106479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45984.399422106479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45984.399422106479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45984.399422106479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45984.399422106479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45984.399422106479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45984.399422106479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45984.399422106479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45984.399422106479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45984.399422106479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45984.399422106479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45984.399422106479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45984.399422106479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45984.399422106479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45984.399422106479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45984.399422106479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45984.399422106479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45984.399422106479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45984.399422106479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45984.399422106479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45984.399422106479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45984.399422106479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45984.399422106479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45984.399422106479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45984.399422106479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45984.399422106479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45984.399422106479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45984.399422106479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45984.399422106479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45984.399422106479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45984.399422106479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45984.399422106479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45984.399422106479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45984.399422106479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45984.399422106479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45984.399422106479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45984.399422106479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45984.399422106479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45984.399422106479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45984.399422106479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45984.399422106479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45984.399422106479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45984.399422106479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45984.399422106479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45984.399422106479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45984.399422106479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45984.399422106479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45984.399422106479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45984.399422106479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45984.399422106479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45984.399422106479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45984.399422106479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45984.399422106479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45984.399422106479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45984.399422106479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45984.399422106479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45984.399422106479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45984.399422106479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45984.399422106479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45984.399422106479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45984.399422106479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45984.399422106479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45984.399422106479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45984.399422106479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45984.399422106479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45984.399422106479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45984.399422106479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45984.399422106479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45984.399422106479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45984.399422106479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45984.399422106479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45984.399422106479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45984.399422106479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45984.399422106479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45984.399422106479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45984.399422106479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45984.399422106479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45984.399422106479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45984.399422106479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45984.399422106479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45984.399422106479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45984.399422106479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45984.399422106479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45984.399422106479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45984.399422106479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45984.399422106479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45984.399422106479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45984.399422106479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45984.399422106479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45984.399422106479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45984.399422106479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45984.399422106479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45984.399422106479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45984.399422106479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45984.399422106479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45984.399422106479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45984.399422106479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45984.399422106479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45984.399422106479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45984.399422106479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45984.399422106479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45984.399422106479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45984.399422106479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45984.399422106479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45984.399422106479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45984.399422106479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45984.399422106479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45984.399422106479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45984.399422106479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45984.399422106479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45984.399422106479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45984.399422106479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45984.399422106479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45984.399422106479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45984.399422106479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45984.399422106479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45984.399422106479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45984.399422106479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45984.399422106479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45984.399422106479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45984.399422106479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45984.399422106479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45984.399422106479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45984.399422106479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45984.399422106479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45984.399422106479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45984.399422106479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45984.399422106479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45984.399422106479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45984.399422106479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45984.399422106479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45984.399422106479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45984.399422106479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45984.399422106479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45984.399422106479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45984.399422106479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45984.399422106479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45984.399422106479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45984.399422106479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45984.399422106479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45984.399422106479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45984.399422106479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45984.399422106479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45984.399422106479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45984.399422106479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45984.399422106479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45984.399422106479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45984.399422106479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45984.399422106479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45984.399422106479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45984.399422106479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45984.399422106479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45984.399422106479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45984.399422106479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45984.399422106479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45984.399422106479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45984.399422106479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45984.399422106479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45984.399422106479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45984.399422106479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45984.399422106479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45984.399422106479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45984.399422106479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45984.399422106479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45984.399422106479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45984.399422106479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45984.399422106479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45984.399422106479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45984.399422106479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45984.399422106479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45984.399422106479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45984.399422106479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45984.399422106479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45984.399422106479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45984.399422106479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45984.399422106479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45984.399422106479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45984.399422106479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45984.399422106479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45984.399422106479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45984.399422106479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45984.399422106479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45984.399422106479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45984.399422106479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45984.399422106479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45984.399422106479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45984.399422106479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45984.399422106479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45984.399422106479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45984.399422106479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45984.399422106479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45984.399422106479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45984.399422106479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45984.399422106479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45984.399422106479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45984.399422106479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45984.399422106479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45984.399422106479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45984.399422106479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45984.399422106479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45984.399422106479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45984.399422106479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45984.399422106479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45984.399422106479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45984.399422106479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45984.399422106479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45984.399422106479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45984.399422106479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45984.399422106479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45984.399422106479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45984.399422106479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45984.399422106479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45984.399422106479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45984.399422106479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45984.399422106479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45984.399422106479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45984.399422106479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45984.399422106479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45984.399422106479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45984.399422106479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45984.399422106479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45984.399422106479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45984.399422106479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45984.399422106479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45984.399422106479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45984.399422106479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45984.399422106479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45984.399422106479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45984.399422106479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45984.399422106479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45984.399422106479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45984.399422106479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45984.399422106479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45984.399422106479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45984.399422106479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45984.399422106479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45984.399422106479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45984.399422106479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45984.399422106479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45984.399422106479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45984.399422106479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45984.399422106479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45984.399422106479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45984.399422106479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45984.399422106479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45984.399422106479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45984.399422106479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45984.399422106479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45984.399422106479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45984.399422106479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45984.399422106479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45984.399422106479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45984.399422106479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45984.399422106479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45984.399422106479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45984.399422106479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45984.399422106479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45984.399422106479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45984.399422106479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45984.399422106479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45984.399422106479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45984.399422106479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45984.399422106479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45984.399422106479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45984.399422106479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45984.399422106479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45984.399422106479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45984.399422106479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45984.399422106479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45984.399422106479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45984.399422106479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45984.399422106479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45984.399422106479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45984.399422106479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45984.399422106479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45984.399422106479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45984.399422106479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45984.399422106479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45984.399422106479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45984.399422106479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45984.399422106479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45984.399422106479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45984.399422106479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45984.399422106479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45984.399422106479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45984.399422106479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45984.399422106479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45984.399422106479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45984.399422106479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45984.399422106479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45984.399422106479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45984.399422106479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45984.399422106479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45984.399422106479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45984.399422106479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45984.399422106479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45984.399422106479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45984.399422106479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45984.399422106479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45984.399422106479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45984.399422106479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45984.399422106479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45984.399422106479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45984.399422106479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45984.399422106479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45984.399422106479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45984.399422106479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45984.399422106479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45984.399422106479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45984.399422106479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45984.399422106479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45984.399422106479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45984.399422106479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45984.399422106479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45984.399422106479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45984.399422106479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45984.399422106479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45984.399422106479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45984.399422106479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45984.399422106479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45984.399422106479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45984.399422106479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45984.399422106479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45984.399422106479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45984.399422106479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45984.399422106479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45984.399422106479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45984.399422106479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45984.399422106479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45984.399422106479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45984.399422106479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45984.399422106479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45984.399422106479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45984.399422106479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45984.399422106479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45984.399422106479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45984.399422106479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45984.399422106479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45984.399422106479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45984.399422106479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45984.399422106479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45984.399422106479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45984.399422106479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45984.399422106479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45984.399422106479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45984.399422106479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45984.399422106479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45984.399422106479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45984.399422106479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45984.399422106479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45984.399422106479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45984.399422106479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45984.399422106479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45984.399422106479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45984.399422106479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45984.399422106479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45984.399422106479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45984.399422106479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45984.399422106479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45984.399422106479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45984.399422106479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45984.399422106479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45984.399422106479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45984.399422106479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45984.399422106479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45984.399422106479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45984.399422106479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45984.399422106479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45984.399422106479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45984.399422106479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45984.399422106479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45984.399422106479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45984.399422106479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45984.399422106479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45984.399422106479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45984.399422106479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45984.399422106479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45984.399422106479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45984.399422106479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45984.399422106479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45984.399422106479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45984.399422106479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45984.399422106479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45984.399422106479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45984.399422106479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45984.399422106479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45984.399422106479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45984.399422106479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45984.399422106479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45984.399422106479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45984.399422106479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45984.399422106479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45984.399422106479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45984.399422106479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45984.399422106479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45984.399422106479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45984.399422106479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45984.399422106479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45984.399422106479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45984.399422106479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45984.399422106479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45984.399422106479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45984.399422106479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45984.399422106479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45984.399422106479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45984.399422106479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45984.399422106479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45984.399422106479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45984.399422106479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45984.399422106479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45984.399422106479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45984.399422106479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45984.399422106479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45984.399422106479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45984.399422106479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45984.399422106479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45984.399422106479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45984.399422106479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45984.399422106479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45984.399422106479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45984.399422106479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45984.399422106479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45984.399422106479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45984.399422106479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45984.399422106479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45984.399422106479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45984.399422106479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45984.399422106479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45984.399422106479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45984.399422106479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45984.399422106479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45984.399422106479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45984.399422106479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45984.399422106479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45984.399422106479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45984.399422106479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45984.399422106479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45984.399422106479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45984.399422106479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45984.399422106479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45984.399422106479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45984.399422106479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45984.399422106479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45984.399422106479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45984.399422106479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45984.399422106479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45984.399422106479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45984.399422106479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45984.399422106479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45984.399422106479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45984.399422106479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45984.399422106479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45984.399422106479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45984.399422106479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45984.399422106479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45984.399422106479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45984.399422106479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45984.399422106479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45984.399422106479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45984.399422106479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45984.399422106479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45984.399422106479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45984.399422106479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45984.399422106479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45984.399422106479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45984.399422106479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45984.399422106479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45984.399422106479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45984.399422106479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45984.399422106479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45984.399422106479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45984.399422106479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45984.399422106479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45984.399422106479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45984.399422106479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45984.399422106479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45984.399422106479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45984.399422106479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45984.399422106479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45984.399422106479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45984.399422106479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45984.399422106479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45984.399422106479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45984.399422106479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45984.399422106479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45984.399422106479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45984.399422106479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45984.399422106479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45984.399422106479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45984.399422106479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45984.399422106479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45984.399422106479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45984.399422106479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45984.399422106479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45984.399422106479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45984.399422106479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45984.399422106479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45984.399422106479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45984.399422106479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45984.399422106479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45984.399422106479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45984.399422106479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45984.399422106479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45984.399422106479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45984.399422106479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45984.399422106479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45984.399422106479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45984.399422106479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45984.399422106479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45984.399422106479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45984.399422106479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45984.399422106479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45984.399422106479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45984.399422106479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45984.399422106479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45984.399422106479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45984.399422106479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45984.399422106479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45984.399422106479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45984.399422106479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45984.399422106479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45984.399422106479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45984.399422106479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45984.399422106479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45984.399422106479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45984.399422106479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45984.399422106479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45984.399422106479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45984.399422106479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45984.399422106479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45984.399422106479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45984.399422106479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45984.399422106479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45984.399422106479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45984.399422106479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45984.399422106479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45984.399422106479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45984.399422106479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45984.399422106479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45984.399422106479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45984.399422106479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45984.399422106479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45984.399422106479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45984.399422106479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45984.399422106479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45984.399422106479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45984.399422106479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45984.399422106479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45984.399422106479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45984.399422106479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45984.399422106479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45984.399422106479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45984.399422106479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45984.399422106479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45984.399422106479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45984.399422106479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45984.399422106479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45984.399422106479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45984.399422106479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45984.399422106479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45984.399422106479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45984.399422106479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45984.399422106479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45984.399422106479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45984.399422106479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45984.399422106479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45984.399422106479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45984.399422106479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45984.399422106479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45984.399422106479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45984.399422106479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45984.399422106479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45984.399422106479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45984.399422106479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45984.399422106479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45984.399422106479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45984.399422106479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45984.399422106479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45984.399422106479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45984.399422106479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45984.399422106479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45984.399422106479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45984.399422106479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45984.399422106479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45984.399422106479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45984.399422106479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45984.399422106479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45984.399422106479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45984.399422106479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45984.399422106479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45984.399422106479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45984.399422106479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45984.399422106479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45984.399422106479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45984.399422106479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45984.399422106479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45984.399422106479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45984.399422106479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45984.399422106479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45984.399422106479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45984.399422106479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45984.399422106479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45984.399422106479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45984.399422106479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45984.399422106479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45984.399422106479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45984.399422106479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45984.399422106479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45984.399422106479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45984.399422106479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45984.399422106479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45984.399422106479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45984.399422106479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45984.399422106479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45984.399422106479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45984.399422106479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45984.399422106479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45984.399422106479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45984.399422106479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45984.399422106479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45984.399422106479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45984.399422106479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45984.399422106479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45984.399422106479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E18" sqref="E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280.9187045138824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45984.399422106479</v>
      </c>
      <c r="H3" s="95">
        <v>45983.94866898148</v>
      </c>
      <c r="I3" s="113" t="str">
        <f>IFERROR(VLOOKUP(D3,DB!A:F,6,0),"")</f>
        <v>Sceco</v>
      </c>
      <c r="J3" s="113" t="str">
        <f>IFERROR(VLOOKUP(D3,DB!A:G,7,0),"")</f>
        <v>In progress</v>
      </c>
      <c r="K3" s="97" t="s">
        <v>39114</v>
      </c>
      <c r="L3" s="91" t="str">
        <f>IFERROR(VLOOKUP(D3,DB!A:I,9,0),"")</f>
        <v>Latis</v>
      </c>
    </row>
    <row r="4" spans="1:16" ht="15" customHeight="1">
      <c r="A4" s="113" t="s">
        <v>39113</v>
      </c>
      <c r="B4" s="113" t="str">
        <f>IFERROR(VLOOKUP(D4,DB!A:K,11,0),"")</f>
        <v>R4</v>
      </c>
      <c r="C4" s="93">
        <v>2</v>
      </c>
      <c r="D4" s="91" t="s">
        <v>36675</v>
      </c>
      <c r="E4" s="94" t="s">
        <v>39021</v>
      </c>
      <c r="F4" s="95"/>
      <c r="G4" s="96">
        <f ca="1">IFERROR(NOW()-F4,"")</f>
        <v>45984.399422106479</v>
      </c>
      <c r="H4" s="95">
        <v>45984.35125</v>
      </c>
      <c r="I4" s="113" t="str">
        <f>IFERROR(VLOOKUP(D4,DB!A:F,6,0),"")</f>
        <v>SCECO</v>
      </c>
      <c r="J4" s="113" t="str">
        <f>IFERROR(VLOOKUP(D4,DB!A:G,7,0),"")</f>
        <v>Vandalized</v>
      </c>
      <c r="K4" s="97" t="s">
        <v>39115</v>
      </c>
      <c r="L4" s="91" t="str">
        <f>IFERROR(VLOOKUP(D4,DB!A:I,9,0),"")</f>
        <v>Latis</v>
      </c>
    </row>
    <row r="5" spans="1:16" ht="15" customHeight="1">
      <c r="A5" s="113"/>
      <c r="B5" s="113" t="str">
        <f>IFERROR(VLOOKUP(D5,DB!A:K,11,0),"")</f>
        <v/>
      </c>
      <c r="C5" s="93"/>
      <c r="D5" s="91"/>
      <c r="E5" s="94"/>
      <c r="F5" s="95"/>
      <c r="G5" s="96">
        <f ca="1">IFERROR(NOW()-F5,"")</f>
        <v>45984.399422106479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45984.399422106479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45984.399422106479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45984.399422106479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45984.399422106479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45984.399422106479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45984.399422106479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45984.399422106479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45984.399422106479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45984.399422106479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45984.399422106479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45984.399422106479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45984.399422106479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45984.399422106479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45984.399422106479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45984.399422106479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45984.399422106479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45984.399422106479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45984.399422106479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45984.399422106479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45984.399422106479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45984.399422106479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45984.399422106479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45984.399422106479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45984.399422106479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45984.399422106479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45984.399422106479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45984.399422106479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45984.399422106479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45984.399422106479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45984.399422106479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45984.399422106479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45984.399422106479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45984.399422106479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45984.399422106479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45984.399422106479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45984.399422106479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45984.399422106479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45984.399422106479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45984.399422106479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45984.399422106479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45984.399422106479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45984.399422106479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45984.399422106479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45984.399422106479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45984.399422106479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45984.399422106479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45984.399422106479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45984.399422106479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45984.399422106479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45984.399422106479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45984.399422106479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45984.399422106479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45984.399422106479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45984.399422106479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45984.399422106479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45984.399422106479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45984.399422106479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45984.399422106479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45984.399422106479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45984.399422106479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45984.399422106479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45984.399422106479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45984.399422106479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45984.399422106479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45984.399422106479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45984.399422106479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45984.399422106479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45984.399422106479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45984.399422106479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45984.399422106479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45984.399422106479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45984.399422106479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45984.399422106479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45984.399422106479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45984.399422106479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45984.399422106479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45984.399422106479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45984.399422106479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45984.399422106479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45984.399422106479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45984.399422106479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45984.399422106479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45984.399422106479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45984.399422106479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45984.399422106479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45984.399422106479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45984.399422106479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45984.399422106479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45984.399422106479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45984.399422106479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45984.399422106479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45984.399422106479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45984.399422106479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45984.399422106479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45984.399422106479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45984.399422106479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45984.399422106479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45984.399422106479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45984.399422106479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45984.399422106479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45984.399422106479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45984.399422106479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45984.399422106479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45984.399422106479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45984.399422106479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45984.399422106479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45984.399422106479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45984.399422106479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45984.399422106479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45984.399422106479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45984.399422106479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45984.399422106479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45984.399422106479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45984.399422106479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45984.399422106479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45984.399422106479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45984.399422106479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45984.399422106479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45984.399422106479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45984.399422106479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45984.399422106479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45984.399422106479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45984.399422106479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45984.399422106479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45984.399422106479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45984.399422106479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45984.399422106479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45984.399422106479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45984.399422106479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45984.399422106479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45984.399422106479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45984.399422106479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45984.399422106479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45984.399422106479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45984.399422106479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45984.399422106479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45984.399422106479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45984.399422106479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45984.399422106479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45984.399422106479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45984.399422106479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45984.399422106479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45984.399422106479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45984.399422106479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45984.399422106479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45984.399422106479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45984.399422106479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45984.399422106479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45984.399422106479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45984.399422106479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45984.399422106479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45984.399422106479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45984.399422106479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45984.399422106479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45984.399422106479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45984.399422106479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45984.399422106479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45984.399422106479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45984.399422106479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45984.399422106479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45984.399422106479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45984.399422106479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45984.399422106479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45984.399422106479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45984.399422106479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45984.399422106479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45984.399422106479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45984.399422106479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45984.399422106479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45984.399422106479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45984.399422106479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45984.399422106479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45984.399422106479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45984.399422106479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45984.399422106479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45984.399422106479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45984.399422106479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45984.399422106479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45984.399422106479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45984.399422106479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45984.399422106479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45984.399422106479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45984.399422106479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45984.399422106479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45984.399422106479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45984.399422106479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45984.399422106479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45984.399422106479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45984.399422106479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45984.399422106479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45984.399422106479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45984.399422106479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45984.399422106479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45984.399422106479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45984.399422106479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45984.399422106479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45984.399422106479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45984.399422106479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45984.399422106479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45984.399422106479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45984.399422106479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45984.399422106479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45984.399422106479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45984.399422106479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45984.399422106479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45984.399422106479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45984.399422106479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45984.399422106479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45984.399422106479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45984.399422106479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45984.399422106479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45984.399422106479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45984.399422106479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45984.399422106479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45984.399422106479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45984.399422106479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45984.399422106479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45984.399422106479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45984.399422106479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45984.399422106479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45984.399422106479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45984.399422106479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45984.399422106479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45984.399422106479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45984.399422106479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45984.399422106479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45984.399422106479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45984.399422106479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45984.399422106479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45984.399422106479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45984.399422106479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45984.399422106479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45984.399422106479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45984.399422106479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45984.399422106479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45984.399422106479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45984.399422106479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45984.399422106479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45984.399422106479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45984.399422106479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45984.399422106479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45984.399422106479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45984.399422106479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45984.399422106479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45984.399422106479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45984.399422106479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45984.399422106479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45984.399422106479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45984.399422106479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45984.399422106479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45984.399422106479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45984.399422106479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45984.399422106479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45984.399422106479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45984.399422106479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45984.399422106479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45984.399422106479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45984.399422106479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45984.399422106479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45984.399422106479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45984.399422106479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45984.399422106479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45984.399422106479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45984.399422106479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45984.399422106479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45984.399422106479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45984.399422106479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45984.399422106479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45984.399422106479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45984.399422106479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45984.399422106479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45984.399422106479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45984.399422106479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45984.399422106479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45984.399422106479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45984.399422106479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45984.399422106479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45984.399422106479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45984.399422106479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45984.399422106479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45984.399422106479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45984.399422106479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45984.399422106479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45984.399422106479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45984.399422106479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45984.399422106479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45984.399422106479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45984.399422106479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45984.399422106479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45984.399422106479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45984.399422106479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45984.399422106479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45984.399422106479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45984.399422106479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45984.399422106479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45984.399422106479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45984.399422106479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45984.399422106479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45984.399422106479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45984.399422106479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45984.399422106479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45984.399422106479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45984.399422106479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45984.399422106479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45984.399422106479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45984.399422106479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45984.399422106479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45984.399422106479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45984.399422106479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45984.399422106479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45984.399422106479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45984.399422106479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45984.399422106479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45984.399422106479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45984.399422106479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45984.399422106479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45984.399422106479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45984.399422106479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45984.399422106479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45984.399422106479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45984.399422106479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45984.399422106479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45984.399422106479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45984.399422106479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45984.399422106479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45984.399422106479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45984.399422106479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45984.399422106479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45984.399422106479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45984.399422106479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45984.399422106479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45984.399422106479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45984.399422106479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45984.399422106479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45984.399422106479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45984.399422106479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45984.399422106479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45984.399422106479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45984.399422106479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45984.399422106479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45984.399422106479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45984.399422106479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45984.399422106479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45984.399422106479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45984.399422106479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45984.399422106479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45984.399422106479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45984.399422106479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45984.399422106479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45984.399422106479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45984.399422106479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45984.399422106479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45984.399422106479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45984.399422106479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45984.399422106479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45984.399422106479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45984.399422106479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45984.399422106479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45984.399422106479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45984.399422106479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45984.399422106479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45984.399422106479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45984.399422106479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45984.399422106479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45984.399422106479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45984.399422106479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45984.399422106479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45984.399422106479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45984.399422106479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45984.399422106479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45984.399422106479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45984.399422106479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45984.399422106479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45984.399422106479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45984.399422106479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45984.399422106479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45984.399422106479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45984.399422106479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45984.399422106479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45984.399422106479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45984.399422106479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45984.399422106479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45984.399422106479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45984.399422106479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45984.399422106479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45984.399422106479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45984.399422106479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45984.399422106479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45984.399422106479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45984.399422106479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45984.399422106479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45984.399422106479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45984.399422106479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45984.399422106479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45984.399422106479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45984.399422106479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45984.399422106479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45984.399422106479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45984.399422106479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45984.399422106479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45984.399422106479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45984.399422106479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45984.399422106479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45984.399422106479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45984.399422106479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45984.399422106479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45984.399422106479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45984.399422106479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45984.399422106479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45984.399422106479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45984.399422106479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45984.399422106479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45984.399422106479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45984.399422106479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45984.399422106479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45984.399422106479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45984.399422106479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45984.399422106479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45984.399422106479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45984.399422106479</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92.567361921290285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58.21054479166196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35.738310995366191</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6.8846188657407765</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3.0261234953650273</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9.5903587956854608E-2</v>
      </c>
      <c r="H7" s="128">
        <v>45984.305439814816</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36881</v>
      </c>
      <c r="E8" s="128" t="s">
        <v>39021</v>
      </c>
      <c r="F8" s="109" t="s">
        <v>39129</v>
      </c>
      <c r="G8" s="111" t="str">
        <f ca="1">IFERROR(NOW()-F8,"")</f>
        <v/>
      </c>
      <c r="H8" s="128">
        <v>45984.365185185183</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45984.399422106479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45984.399422106479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45984.399422106479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45984.399422106479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45984.399422106479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45984.399422106479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45984.399422106479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45984.399422106479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45984.399422106479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45984.399422106479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45984.399422106479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45984.399422106479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45984.399422106479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45984.399422106479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45984.399422106479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45984.399422106479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45984.399422106479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45984.399422106479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45984.399422106479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45984.399422106479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45984.399422106479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45984.399422106479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45984.399422106479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45984.399422106479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45984.399422106479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45984.399422106479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45984.399422106479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45984.399422106479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45984.399422106479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45984.399422106479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45984.399422106479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45984.399422106479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45984.399422106479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45984.399422106479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45984.399422106479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45984.399422106479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45984.399422106479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45984.399422106479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45984.399422106479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45984.399422106479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45984.399422106479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45984.399422106479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45984.399422106479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45984.399422106479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45984.399422106479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45984.399422106479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45984.399422106479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45984.399422106479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45984.399422106479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45984.399422106479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45984.399422106479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45984.399422106479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45984.399422106479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45984.399422106479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45984.399422106479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45984.399422106479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45984.399422106479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45984.399422106479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45984.399422106479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45984.399422106479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45984.399422106479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45984.399422106479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45984.399422106479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45984.399422106479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45984.399422106479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45984.399422106479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45984.399422106479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45984.399422106479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45984.399422106479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45984.399422106479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45984.399422106479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45984.399422106479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45984.399422106479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45984.399422106479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45984.399422106479</v>
      </c>
      <c r="H2" s="121">
        <v>45984.308935185189</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
      </c>
      <c r="C3" s="120"/>
      <c r="D3" s="119"/>
      <c r="E3" s="109"/>
      <c r="F3" s="121"/>
      <c r="G3" s="104">
        <f t="shared" ca="1" si="0"/>
        <v>45984.399422106479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45984.399422106479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45984.399422106479</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45984.399422106479</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45984.399422106479</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45984.399422106479</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45984.399422106479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45984.399422106479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45984.399422106479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45984.399422106479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45984.399422106479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45984.399422106479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45984.399422106479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45984.399422106479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45984.399422106479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45984.399422106479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45984.399422106479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45984.399422106479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45984.399422106479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45984.399422106479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45984.399422106479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45984.399422106479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45984.399422106479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45984.399422106479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45984.399422106479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45984.399422106479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45984.399422106479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45984.399422106479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45984.399422106479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45984.399422106479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45984.399422106479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45984.399422106479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45984.399422106479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45984.399422106479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45984.399422106479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45984.399422106479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45984.399422106479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45984.399422106479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45984.399422106479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45984.399422106479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45984.399422106479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45984.399422106479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45984.399422106479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45984.399422106479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45984.399422106479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45984.399422106479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45984.399422106479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45984.399422106479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45984.399422106479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45984.399422106479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45984.399422106479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45984.399422106479</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